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ylesfleming/Desktop/OTFL/OTFL Results/2026/Master Files/To Do/"/>
    </mc:Choice>
  </mc:AlternateContent>
  <xr:revisionPtr revIDLastSave="0" documentId="13_ncr:1_{584D449B-C667-8B43-93BA-55E1580A23F0}" xr6:coauthVersionLast="47" xr6:coauthVersionMax="47" xr10:uidLastSave="{00000000-0000-0000-0000-000000000000}"/>
  <bookViews>
    <workbookView xWindow="20" yWindow="660" windowWidth="29400" windowHeight="17160" xr2:uid="{38D34BE4-DEA6-714E-B946-97861D329E6A}"/>
  </bookViews>
  <sheets>
    <sheet name="Final Positions" sheetId="2" r:id="rId1"/>
    <sheet name="Work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1" l="1"/>
  <c r="R6" i="1" l="1"/>
  <c r="Z1" i="1" l="1"/>
  <c r="U1" i="1"/>
  <c r="P1" i="1"/>
  <c r="K1" i="1"/>
  <c r="F1" i="1"/>
  <c r="K2" i="2"/>
  <c r="F2" i="2"/>
  <c r="A2" i="2"/>
  <c r="K1" i="2"/>
  <c r="F1" i="2"/>
  <c r="A1" i="2"/>
  <c r="R64" i="1" l="1"/>
  <c r="S64" i="1"/>
  <c r="R63" i="1"/>
  <c r="S63" i="1"/>
  <c r="R62" i="1"/>
  <c r="S62" i="1"/>
  <c r="R61" i="1"/>
  <c r="S61" i="1"/>
  <c r="R60" i="1"/>
  <c r="S60" i="1"/>
  <c r="R59" i="1"/>
  <c r="S59" i="1"/>
  <c r="R58" i="1"/>
  <c r="S58" i="1"/>
  <c r="R57" i="1"/>
  <c r="S57" i="1"/>
  <c r="R54" i="1"/>
  <c r="S54" i="1"/>
  <c r="R53" i="1"/>
  <c r="S53" i="1"/>
  <c r="R52" i="1"/>
  <c r="S52" i="1"/>
  <c r="R51" i="1"/>
  <c r="S51" i="1"/>
  <c r="R50" i="1"/>
  <c r="S50" i="1"/>
  <c r="R49" i="1"/>
  <c r="S49" i="1"/>
  <c r="R48" i="1"/>
  <c r="S48" i="1"/>
  <c r="R47" i="1"/>
  <c r="S47" i="1"/>
  <c r="R44" i="1"/>
  <c r="S44" i="1"/>
  <c r="R43" i="1"/>
  <c r="S43" i="1"/>
  <c r="R42" i="1"/>
  <c r="S42" i="1"/>
  <c r="R41" i="1"/>
  <c r="S41" i="1"/>
  <c r="R40" i="1"/>
  <c r="S40" i="1"/>
  <c r="R39" i="1"/>
  <c r="S39" i="1"/>
  <c r="R38" i="1"/>
  <c r="S38" i="1"/>
  <c r="R37" i="1"/>
  <c r="S37" i="1"/>
  <c r="R33" i="1"/>
  <c r="S33" i="1"/>
  <c r="R32" i="1"/>
  <c r="S32" i="1"/>
  <c r="R31" i="1"/>
  <c r="S31" i="1"/>
  <c r="R30" i="1"/>
  <c r="S30" i="1"/>
  <c r="R29" i="1"/>
  <c r="S29" i="1"/>
  <c r="R28" i="1"/>
  <c r="S28" i="1"/>
  <c r="R27" i="1"/>
  <c r="S27" i="1"/>
  <c r="R26" i="1"/>
  <c r="S26" i="1"/>
  <c r="R23" i="1"/>
  <c r="S23" i="1"/>
  <c r="R22" i="1"/>
  <c r="W12" i="1" s="1"/>
  <c r="S22" i="1"/>
  <c r="R21" i="1"/>
  <c r="S21" i="1"/>
  <c r="R20" i="1"/>
  <c r="S20" i="1"/>
  <c r="R19" i="1"/>
  <c r="S19" i="1"/>
  <c r="R18" i="1"/>
  <c r="S18" i="1"/>
  <c r="R17" i="1"/>
  <c r="S17" i="1"/>
  <c r="R16" i="1"/>
  <c r="S16" i="1"/>
  <c r="S7" i="1"/>
  <c r="R7" i="1"/>
  <c r="S8" i="1"/>
  <c r="R8" i="1"/>
  <c r="S9" i="1"/>
  <c r="R9" i="1"/>
  <c r="S10" i="1"/>
  <c r="R10" i="1"/>
  <c r="S11" i="1"/>
  <c r="R11" i="1"/>
  <c r="S12" i="1"/>
  <c r="S13" i="1"/>
  <c r="R13" i="1"/>
  <c r="S6" i="1"/>
  <c r="Q20" i="1" l="1"/>
  <c r="Q61" i="1"/>
  <c r="Q16" i="1"/>
  <c r="Q41" i="1"/>
  <c r="Q26" i="1"/>
  <c r="Q37" i="1"/>
  <c r="Q30" i="1"/>
  <c r="Q57" i="1"/>
  <c r="Q17" i="1"/>
  <c r="Q31" i="1"/>
  <c r="Q58" i="1"/>
  <c r="Q28" i="1"/>
  <c r="Q32" i="1"/>
  <c r="Q39" i="1"/>
  <c r="Q43" i="1"/>
  <c r="Q59" i="1"/>
  <c r="Q63" i="1"/>
  <c r="Q21" i="1"/>
  <c r="Q38" i="1"/>
  <c r="Q18" i="1"/>
  <c r="Q27" i="1"/>
  <c r="Q42" i="1"/>
  <c r="Q62" i="1"/>
  <c r="Q22" i="1"/>
  <c r="Q19" i="1"/>
  <c r="Q23" i="1"/>
  <c r="Q29" i="1"/>
  <c r="Q33" i="1"/>
  <c r="Q40" i="1"/>
  <c r="Q44" i="1"/>
  <c r="Q60" i="1"/>
  <c r="Q64" i="1"/>
  <c r="X44" i="1"/>
  <c r="X41" i="1"/>
  <c r="X40" i="1"/>
  <c r="X39" i="1"/>
  <c r="X38" i="1"/>
  <c r="X37" i="1"/>
  <c r="Q48" i="1"/>
  <c r="Q51" i="1"/>
  <c r="Q47" i="1"/>
  <c r="Q49" i="1"/>
  <c r="Q52" i="1"/>
  <c r="Q50" i="1"/>
  <c r="Q53" i="1"/>
  <c r="Q54" i="1"/>
  <c r="Q7" i="1"/>
  <c r="Q10" i="1"/>
  <c r="Q8" i="1"/>
  <c r="Q11" i="1"/>
  <c r="Q9" i="1"/>
  <c r="Q6" i="1"/>
  <c r="Q12" i="1"/>
  <c r="Q13" i="1"/>
  <c r="X42" i="1"/>
  <c r="W37" i="1"/>
  <c r="W41" i="1"/>
  <c r="W38" i="1"/>
  <c r="W40" i="1"/>
  <c r="W44" i="1"/>
  <c r="X6" i="1"/>
  <c r="W6" i="1"/>
  <c r="X8" i="1"/>
  <c r="X7" i="1"/>
  <c r="X12" i="1"/>
  <c r="W11" i="1"/>
  <c r="X11" i="1"/>
  <c r="X10" i="1"/>
  <c r="W13" i="1"/>
  <c r="W9" i="1"/>
  <c r="X43" i="1"/>
  <c r="W10" i="1"/>
  <c r="X13" i="1"/>
  <c r="AC13" i="1" s="1"/>
  <c r="X9" i="1"/>
  <c r="W8" i="1"/>
  <c r="W39" i="1"/>
  <c r="W43" i="1"/>
  <c r="W7" i="1"/>
  <c r="W42" i="1"/>
  <c r="AC10" i="1" l="1"/>
  <c r="AC9" i="1"/>
  <c r="AC8" i="1"/>
  <c r="AC7" i="1"/>
  <c r="AC6" i="1"/>
  <c r="AC11" i="1"/>
  <c r="AB10" i="1"/>
  <c r="V38" i="1"/>
  <c r="V42" i="1"/>
  <c r="V39" i="1"/>
  <c r="V43" i="1"/>
  <c r="V37" i="1"/>
  <c r="V40" i="1"/>
  <c r="V41" i="1"/>
  <c r="V44" i="1"/>
  <c r="V7" i="1"/>
  <c r="V8" i="1"/>
  <c r="V10" i="1"/>
  <c r="V13" i="1"/>
  <c r="V9" i="1"/>
  <c r="V12" i="1"/>
  <c r="V6" i="1"/>
  <c r="V11" i="1"/>
  <c r="AB7" i="1"/>
  <c r="AB6" i="1"/>
  <c r="A5" i="2" a="1"/>
  <c r="A5" i="2" s="1"/>
  <c r="AC12" i="1"/>
  <c r="AB9" i="1"/>
  <c r="AB13" i="1"/>
  <c r="A25" i="2" a="1"/>
  <c r="A25" i="2" s="1"/>
  <c r="A45" i="2" a="1"/>
  <c r="A45" i="2" s="1"/>
  <c r="A55" i="2" a="1"/>
  <c r="A55" i="2" s="1"/>
  <c r="A35" i="2" a="1"/>
  <c r="A35" i="2" s="1"/>
  <c r="A15" i="2" a="1"/>
  <c r="A15" i="2" s="1"/>
  <c r="AB11" i="1"/>
  <c r="AB8" i="1"/>
  <c r="AB12" i="1"/>
  <c r="AA7" i="1" l="1"/>
  <c r="AA12" i="1"/>
  <c r="AA13" i="1"/>
  <c r="AA8" i="1"/>
  <c r="AA9" i="1"/>
  <c r="AA11" i="1"/>
  <c r="AA6" i="1"/>
  <c r="AA10" i="1"/>
  <c r="F35" i="2" a="1"/>
  <c r="F35" i="2" s="1"/>
  <c r="F5" i="2" a="1"/>
  <c r="F5" i="2" s="1"/>
  <c r="K5" i="2" l="1" a="1"/>
  <c r="K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<sst xmlns="http://schemas.openxmlformats.org/spreadsheetml/2006/main" count="362" uniqueCount="30">
  <si>
    <t>MATCH</t>
  </si>
  <si>
    <t>DATE</t>
  </si>
  <si>
    <t>VENUE</t>
  </si>
  <si>
    <t>Position</t>
  </si>
  <si>
    <t>Points</t>
  </si>
  <si>
    <t>Oxford City AC</t>
  </si>
  <si>
    <t>Team Kennet</t>
  </si>
  <si>
    <t>Bicester AC</t>
  </si>
  <si>
    <t>Banbury Harriers AC</t>
  </si>
  <si>
    <t>Abingdon AC</t>
  </si>
  <si>
    <t>Witney Road Runners</t>
  </si>
  <si>
    <t>Radley AC</t>
  </si>
  <si>
    <t>White Horse Harriers</t>
  </si>
  <si>
    <t>Match Points</t>
  </si>
  <si>
    <t>Oxford</t>
  </si>
  <si>
    <t>Banbury</t>
  </si>
  <si>
    <t>Abingdon</t>
  </si>
  <si>
    <t>Boys Team</t>
  </si>
  <si>
    <t>Girls  Team</t>
  </si>
  <si>
    <t>Overall Club</t>
  </si>
  <si>
    <t>NB: Overall positions are calculated by looking at the total Match Points column and then, if these are equal, the Points column</t>
  </si>
  <si>
    <t>OXFORDSHIRE TRACK &amp; FIELD LEAGUE 2026</t>
  </si>
  <si>
    <t>2026 Season Team Results</t>
  </si>
  <si>
    <t>2026 Season Boys/Girls Results</t>
  </si>
  <si>
    <t>U14 Boys</t>
  </si>
  <si>
    <t>U16 Boys</t>
  </si>
  <si>
    <t>U18 Men</t>
  </si>
  <si>
    <t>U14 Girls</t>
  </si>
  <si>
    <t>U16 Girls</t>
  </si>
  <si>
    <t>U18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</si>
</sst>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scheme val="minor"/>
    </font>
    <font>
      <sz val="12"/>
      <color rgb="FFFF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0" xfId="0" applyFill="1" applyAlignment="1">
      <alignment horizontal="centerContinuous"/>
    </xf>
    <xf numFmtId="0" fontId="0" fillId="2" borderId="0" xfId="0" applyFill="1" applyAlignment="1">
      <alignment horizontal="center"/>
    </xf>
    <xf numFmtId="0" fontId="3" fillId="0" borderId="0" xfId="0" applyFont="1"/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Continuous"/>
    </xf>
    <xf numFmtId="14" fontId="0" fillId="3" borderId="0" xfId="0" applyNumberFormat="1" applyFill="1" applyAlignment="1">
      <alignment horizont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808B-7BF8-E542-A43C-A2808CACD9B0}">
  <dimension ref="A1:N64"/>
  <sheetViews>
    <sheetView tabSelected="1" workbookViewId="0">
      <selection activeCell="A56" sqref="A56"/>
    </sheetView>
  </sheetViews>
  <sheetFormatPr baseColWidth="10" defaultRowHeight="16"/>
  <cols>
    <col min="1" max="1" width="18.5" style="3" bestFit="1" customWidth="1"/>
    <col min="2" max="2" width="7.6640625" style="3" bestFit="1" customWidth="1"/>
    <col min="3" max="3" width="11.6640625" style="3" bestFit="1" customWidth="1"/>
    <col min="4" max="4" width="6.1640625" style="3" bestFit="1" customWidth="1"/>
    <col min="5" max="5" width="5" style="3" customWidth="1"/>
    <col min="6" max="6" width="18.5" style="3" bestFit="1" customWidth="1"/>
    <col min="7" max="7" width="7.6640625" style="3" bestFit="1" customWidth="1"/>
    <col min="8" max="8" width="11.6640625" style="3" bestFit="1" customWidth="1"/>
    <col min="9" max="9" width="6.1640625" style="3" bestFit="1" customWidth="1"/>
    <col min="10" max="10" width="5" style="3" customWidth="1"/>
    <col min="11" max="11" width="18.5" style="3" bestFit="1" customWidth="1"/>
    <col min="12" max="12" width="7.6640625" style="3" bestFit="1" customWidth="1"/>
    <col min="13" max="13" width="11.6640625" style="3" bestFit="1" customWidth="1"/>
    <col min="14" max="14" width="6.1640625" style="3" bestFit="1" customWidth="1"/>
    <col min="15" max="16384" width="10.83203125" style="3"/>
  </cols>
  <sheetData>
    <row r="1" spans="1:14">
      <c r="A1" s="5" t="str">
        <f>Working!$A$1</f>
        <v>OXFORDSHIRE TRACK &amp; FIELD LEAGUE 2026</v>
      </c>
      <c r="B1" s="5"/>
      <c r="C1" s="5"/>
      <c r="D1" s="5"/>
      <c r="F1" s="5" t="str">
        <f>Working!$A$1</f>
        <v>OXFORDSHIRE TRACK &amp; FIELD LEAGUE 2026</v>
      </c>
      <c r="G1" s="5"/>
      <c r="H1" s="5"/>
      <c r="I1" s="5"/>
      <c r="K1" s="5" t="str">
        <f>Working!$A$1</f>
        <v>OXFORDSHIRE TRACK &amp; FIELD LEAGUE 2026</v>
      </c>
      <c r="L1" s="5"/>
      <c r="M1" s="5"/>
      <c r="N1" s="5"/>
    </row>
    <row r="2" spans="1:14">
      <c r="A2" s="5" t="str">
        <f>Working!P2</f>
        <v>2026 Season Team Results</v>
      </c>
      <c r="B2" s="5"/>
      <c r="C2" s="5"/>
      <c r="D2" s="5"/>
      <c r="F2" s="5" t="str">
        <f>Working!U2</f>
        <v>2026 Season Boys/Girls Results</v>
      </c>
      <c r="G2" s="5"/>
      <c r="H2" s="5"/>
      <c r="I2" s="5"/>
      <c r="K2" s="5" t="str">
        <f>Working!Z2</f>
        <v>2026 Season Boys/Girls Results</v>
      </c>
      <c r="L2" s="5"/>
      <c r="M2" s="5"/>
      <c r="N2" s="5"/>
    </row>
    <row r="3" spans="1:14">
      <c r="B3" s="4"/>
      <c r="C3" s="4"/>
      <c r="D3" s="4"/>
    </row>
    <row r="4" spans="1:14">
      <c r="A4" s="6" t="s">
        <v>24</v>
      </c>
      <c r="B4" s="7" t="s">
        <v>3</v>
      </c>
      <c r="C4" s="8" t="s">
        <v>13</v>
      </c>
      <c r="D4" s="8" t="s">
        <v>4</v>
      </c>
      <c r="F4" s="6" t="s">
        <v>17</v>
      </c>
      <c r="G4" s="7" t="s">
        <v>3</v>
      </c>
      <c r="H4" s="8" t="s">
        <v>13</v>
      </c>
      <c r="I4" s="8" t="s">
        <v>4</v>
      </c>
      <c r="K4" s="6" t="s">
        <v>19</v>
      </c>
      <c r="L4" s="7" t="s">
        <v>3</v>
      </c>
      <c r="M4" s="8" t="s">
        <v>13</v>
      </c>
      <c r="N4" s="8" t="s">
        <v>4</v>
      </c>
    </row>
    <row r="5" spans="1:14">
      <c r="A5" s="9" t="str" cm="1">
        <f t="array" ref="A5:D12">_xlfn.SORTBY(Working!P6:S13,Working!Q6:Q13)</f>
        <v>Abingdon AC</v>
      </c>
      <c r="B5" s="10">
        <v>1</v>
      </c>
      <c r="C5" s="10">
        <v>0</v>
      </c>
      <c r="D5" s="11">
        <v>0</v>
      </c>
      <c r="F5" s="9" t="str" cm="1">
        <f t="array" ref="F5:I12">_xlfn.SORTBY(Working!U6:X13,Working!V6:V13)</f>
        <v>Abingdon AC</v>
      </c>
      <c r="G5" s="10">
        <v>1</v>
      </c>
      <c r="H5" s="10">
        <v>0</v>
      </c>
      <c r="I5" s="11">
        <v>0</v>
      </c>
      <c r="K5" s="9" t="str" cm="1">
        <f t="array" ref="K5:N12">_xlfn.SORTBY(Working!Z6:AC13,Working!AA6:AA13)</f>
        <v>Abingdon AC</v>
      </c>
      <c r="L5" s="10">
        <v>1</v>
      </c>
      <c r="M5" s="10">
        <v>0</v>
      </c>
      <c r="N5" s="11">
        <v>0</v>
      </c>
    </row>
    <row r="6" spans="1:14">
      <c r="A6" s="12" t="str">
        <v>Banbury Harriers AC</v>
      </c>
      <c r="B6" s="4">
        <v>1</v>
      </c>
      <c r="C6" s="4">
        <v>0</v>
      </c>
      <c r="D6" s="13">
        <v>0</v>
      </c>
      <c r="F6" s="12" t="str">
        <v>Banbury Harriers AC</v>
      </c>
      <c r="G6" s="4">
        <v>1</v>
      </c>
      <c r="H6" s="4">
        <v>0</v>
      </c>
      <c r="I6" s="13">
        <v>0</v>
      </c>
      <c r="K6" s="12" t="str">
        <v>Banbury Harriers AC</v>
      </c>
      <c r="L6" s="4">
        <v>1</v>
      </c>
      <c r="M6" s="4">
        <v>0</v>
      </c>
      <c r="N6" s="13">
        <v>0</v>
      </c>
    </row>
    <row r="7" spans="1:14">
      <c r="A7" s="12" t="str">
        <v>Bicester AC</v>
      </c>
      <c r="B7" s="4">
        <v>1</v>
      </c>
      <c r="C7" s="4">
        <v>0</v>
      </c>
      <c r="D7" s="13">
        <v>0</v>
      </c>
      <c r="F7" s="12" t="str">
        <v>Bicester AC</v>
      </c>
      <c r="G7" s="4">
        <v>1</v>
      </c>
      <c r="H7" s="4">
        <v>0</v>
      </c>
      <c r="I7" s="13">
        <v>0</v>
      </c>
      <c r="K7" s="12" t="str">
        <v>Bicester AC</v>
      </c>
      <c r="L7" s="4">
        <v>1</v>
      </c>
      <c r="M7" s="4">
        <v>0</v>
      </c>
      <c r="N7" s="13">
        <v>0</v>
      </c>
    </row>
    <row r="8" spans="1:14">
      <c r="A8" s="12" t="str">
        <v>Oxford City AC</v>
      </c>
      <c r="B8" s="4">
        <v>1</v>
      </c>
      <c r="C8" s="4">
        <v>0</v>
      </c>
      <c r="D8" s="13">
        <v>0</v>
      </c>
      <c r="F8" s="12" t="str">
        <v>Oxford City AC</v>
      </c>
      <c r="G8" s="4">
        <v>1</v>
      </c>
      <c r="H8" s="4">
        <v>0</v>
      </c>
      <c r="I8" s="13">
        <v>0</v>
      </c>
      <c r="K8" s="12" t="str">
        <v>Oxford City AC</v>
      </c>
      <c r="L8" s="4">
        <v>1</v>
      </c>
      <c r="M8" s="4">
        <v>0</v>
      </c>
      <c r="N8" s="13">
        <v>0</v>
      </c>
    </row>
    <row r="9" spans="1:14">
      <c r="A9" s="12" t="str">
        <v>Radley AC</v>
      </c>
      <c r="B9" s="4">
        <v>1</v>
      </c>
      <c r="C9" s="4">
        <v>0</v>
      </c>
      <c r="D9" s="13">
        <v>0</v>
      </c>
      <c r="F9" s="12" t="str">
        <v>Radley AC</v>
      </c>
      <c r="G9" s="4">
        <v>1</v>
      </c>
      <c r="H9" s="4">
        <v>0</v>
      </c>
      <c r="I9" s="13">
        <v>0</v>
      </c>
      <c r="K9" s="12" t="str">
        <v>Radley AC</v>
      </c>
      <c r="L9" s="4">
        <v>1</v>
      </c>
      <c r="M9" s="4">
        <v>0</v>
      </c>
      <c r="N9" s="13">
        <v>0</v>
      </c>
    </row>
    <row r="10" spans="1:14">
      <c r="A10" s="12" t="str">
        <v>Team Kennet</v>
      </c>
      <c r="B10" s="4">
        <v>1</v>
      </c>
      <c r="C10" s="4">
        <v>0</v>
      </c>
      <c r="D10" s="13">
        <v>0</v>
      </c>
      <c r="F10" s="12" t="str">
        <v>Team Kennet</v>
      </c>
      <c r="G10" s="4">
        <v>1</v>
      </c>
      <c r="H10" s="4">
        <v>0</v>
      </c>
      <c r="I10" s="13">
        <v>0</v>
      </c>
      <c r="K10" s="12" t="str">
        <v>Team Kennet</v>
      </c>
      <c r="L10" s="4">
        <v>1</v>
      </c>
      <c r="M10" s="4">
        <v>0</v>
      </c>
      <c r="N10" s="13">
        <v>0</v>
      </c>
    </row>
    <row r="11" spans="1:14">
      <c r="A11" s="12" t="str">
        <v>White Horse Harriers</v>
      </c>
      <c r="B11" s="4">
        <v>1</v>
      </c>
      <c r="C11" s="4">
        <v>0</v>
      </c>
      <c r="D11" s="13">
        <v>0</v>
      </c>
      <c r="F11" s="12" t="str">
        <v>White Horse Harriers</v>
      </c>
      <c r="G11" s="4">
        <v>1</v>
      </c>
      <c r="H11" s="4">
        <v>0</v>
      </c>
      <c r="I11" s="13">
        <v>0</v>
      </c>
      <c r="K11" s="12" t="str">
        <v>White Horse Harriers</v>
      </c>
      <c r="L11" s="4">
        <v>1</v>
      </c>
      <c r="M11" s="4">
        <v>0</v>
      </c>
      <c r="N11" s="13">
        <v>0</v>
      </c>
    </row>
    <row r="12" spans="1:14">
      <c r="A12" s="14" t="str">
        <v>Witney Road Runners</v>
      </c>
      <c r="B12" s="15">
        <v>1</v>
      </c>
      <c r="C12" s="15">
        <v>0</v>
      </c>
      <c r="D12" s="16">
        <v>0</v>
      </c>
      <c r="F12" s="14" t="str">
        <v>Witney Road Runners</v>
      </c>
      <c r="G12" s="15">
        <v>1</v>
      </c>
      <c r="H12" s="15">
        <v>0</v>
      </c>
      <c r="I12" s="16">
        <v>0</v>
      </c>
      <c r="K12" s="14" t="str">
        <v>Witney Road Runners</v>
      </c>
      <c r="L12" s="15">
        <v>1</v>
      </c>
      <c r="M12" s="15">
        <v>0</v>
      </c>
      <c r="N12" s="16">
        <v>0</v>
      </c>
    </row>
    <row r="13" spans="1:14">
      <c r="B13" s="4"/>
      <c r="C13" s="4"/>
      <c r="D13" s="4"/>
    </row>
    <row r="14" spans="1:14">
      <c r="A14" s="6" t="s">
        <v>25</v>
      </c>
      <c r="B14" s="7" t="s">
        <v>3</v>
      </c>
      <c r="C14" s="8" t="s">
        <v>13</v>
      </c>
      <c r="D14" s="8" t="s">
        <v>4</v>
      </c>
    </row>
    <row r="15" spans="1:14">
      <c r="A15" s="9" t="str" cm="1">
        <f t="array" ref="A15:D22">_xlfn.SORTBY(Working!P16:S23,Working!Q16:Q23)</f>
        <v>Abingdon AC</v>
      </c>
      <c r="B15" s="10">
        <v>1</v>
      </c>
      <c r="C15" s="10">
        <v>0</v>
      </c>
      <c r="D15" s="11">
        <v>0</v>
      </c>
    </row>
    <row r="16" spans="1:14">
      <c r="A16" s="12" t="str">
        <v>Banbury Harriers AC</v>
      </c>
      <c r="B16" s="4">
        <v>1</v>
      </c>
      <c r="C16" s="4">
        <v>0</v>
      </c>
      <c r="D16" s="13">
        <v>0</v>
      </c>
    </row>
    <row r="17" spans="1:4">
      <c r="A17" s="12" t="str">
        <v>Bicester AC</v>
      </c>
      <c r="B17" s="4">
        <v>1</v>
      </c>
      <c r="C17" s="4">
        <v>0</v>
      </c>
      <c r="D17" s="13">
        <v>0</v>
      </c>
    </row>
    <row r="18" spans="1:4">
      <c r="A18" s="12" t="str">
        <v>Oxford City AC</v>
      </c>
      <c r="B18" s="4">
        <v>1</v>
      </c>
      <c r="C18" s="4">
        <v>0</v>
      </c>
      <c r="D18" s="13">
        <v>0</v>
      </c>
    </row>
    <row r="19" spans="1:4">
      <c r="A19" s="12" t="str">
        <v>Radley AC</v>
      </c>
      <c r="B19" s="4">
        <v>1</v>
      </c>
      <c r="C19" s="4">
        <v>0</v>
      </c>
      <c r="D19" s="13">
        <v>0</v>
      </c>
    </row>
    <row r="20" spans="1:4">
      <c r="A20" s="12" t="str">
        <v>Team Kennet</v>
      </c>
      <c r="B20" s="4">
        <v>1</v>
      </c>
      <c r="C20" s="4">
        <v>0</v>
      </c>
      <c r="D20" s="13">
        <v>0</v>
      </c>
    </row>
    <row r="21" spans="1:4">
      <c r="A21" s="12" t="str">
        <v>White Horse Harriers</v>
      </c>
      <c r="B21" s="4">
        <v>1</v>
      </c>
      <c r="C21" s="4">
        <v>0</v>
      </c>
      <c r="D21" s="13">
        <v>0</v>
      </c>
    </row>
    <row r="22" spans="1:4">
      <c r="A22" s="14" t="str">
        <v>Witney Road Runners</v>
      </c>
      <c r="B22" s="15">
        <v>1</v>
      </c>
      <c r="C22" s="15">
        <v>0</v>
      </c>
      <c r="D22" s="16">
        <v>0</v>
      </c>
    </row>
    <row r="23" spans="1:4">
      <c r="B23" s="4"/>
      <c r="C23" s="4"/>
      <c r="D23" s="4"/>
    </row>
    <row r="24" spans="1:4">
      <c r="A24" s="6" t="s">
        <v>26</v>
      </c>
      <c r="B24" s="7" t="s">
        <v>3</v>
      </c>
      <c r="C24" s="8" t="s">
        <v>13</v>
      </c>
      <c r="D24" s="8" t="s">
        <v>4</v>
      </c>
    </row>
    <row r="25" spans="1:4">
      <c r="A25" s="9" t="str" cm="1">
        <f t="array" ref="A25:D32">_xlfn.SORTBY(Working!P26:S33,Working!Q26:Q33)</f>
        <v>Abingdon AC</v>
      </c>
      <c r="B25" s="10">
        <v>1</v>
      </c>
      <c r="C25" s="10">
        <v>0</v>
      </c>
      <c r="D25" s="11">
        <v>0</v>
      </c>
    </row>
    <row r="26" spans="1:4">
      <c r="A26" s="12" t="str">
        <v>Banbury Harriers AC</v>
      </c>
      <c r="B26" s="4">
        <v>1</v>
      </c>
      <c r="C26" s="4">
        <v>0</v>
      </c>
      <c r="D26" s="13">
        <v>0</v>
      </c>
    </row>
    <row r="27" spans="1:4">
      <c r="A27" s="12" t="str">
        <v>Bicester AC</v>
      </c>
      <c r="B27" s="4">
        <v>1</v>
      </c>
      <c r="C27" s="4">
        <v>0</v>
      </c>
      <c r="D27" s="13">
        <v>0</v>
      </c>
    </row>
    <row r="28" spans="1:4">
      <c r="A28" s="12" t="str">
        <v>Oxford City AC</v>
      </c>
      <c r="B28" s="4">
        <v>1</v>
      </c>
      <c r="C28" s="4">
        <v>0</v>
      </c>
      <c r="D28" s="13">
        <v>0</v>
      </c>
    </row>
    <row r="29" spans="1:4">
      <c r="A29" s="12" t="str">
        <v>Radley AC</v>
      </c>
      <c r="B29" s="4">
        <v>1</v>
      </c>
      <c r="C29" s="4">
        <v>0</v>
      </c>
      <c r="D29" s="13">
        <v>0</v>
      </c>
    </row>
    <row r="30" spans="1:4">
      <c r="A30" s="12" t="str">
        <v>Team Kennet</v>
      </c>
      <c r="B30" s="4">
        <v>1</v>
      </c>
      <c r="C30" s="4">
        <v>0</v>
      </c>
      <c r="D30" s="13">
        <v>0</v>
      </c>
    </row>
    <row r="31" spans="1:4">
      <c r="A31" s="12" t="str">
        <v>White Horse Harriers</v>
      </c>
      <c r="B31" s="4">
        <v>1</v>
      </c>
      <c r="C31" s="4">
        <v>0</v>
      </c>
      <c r="D31" s="13">
        <v>0</v>
      </c>
    </row>
    <row r="32" spans="1:4">
      <c r="A32" s="14" t="str">
        <v>Witney Road Runners</v>
      </c>
      <c r="B32" s="15">
        <v>1</v>
      </c>
      <c r="C32" s="15">
        <v>0</v>
      </c>
      <c r="D32" s="16">
        <v>0</v>
      </c>
    </row>
    <row r="33" spans="1:9">
      <c r="B33" s="4"/>
      <c r="C33" s="4"/>
      <c r="D33" s="4"/>
    </row>
    <row r="34" spans="1:9">
      <c r="A34" s="6" t="s">
        <v>27</v>
      </c>
      <c r="B34" s="7" t="s">
        <v>3</v>
      </c>
      <c r="C34" s="8" t="s">
        <v>13</v>
      </c>
      <c r="D34" s="8" t="s">
        <v>4</v>
      </c>
      <c r="F34" s="6" t="s">
        <v>18</v>
      </c>
      <c r="G34" s="7" t="s">
        <v>3</v>
      </c>
      <c r="H34" s="8" t="s">
        <v>13</v>
      </c>
      <c r="I34" s="8" t="s">
        <v>4</v>
      </c>
    </row>
    <row r="35" spans="1:9">
      <c r="A35" s="9" t="str" cm="1">
        <f t="array" ref="A35:D42">_xlfn.SORTBY(Working!P37:S44,Working!Q37:Q44)</f>
        <v>Abingdon AC</v>
      </c>
      <c r="B35" s="10">
        <v>1</v>
      </c>
      <c r="C35" s="10">
        <v>0</v>
      </c>
      <c r="D35" s="11">
        <v>0</v>
      </c>
      <c r="F35" s="9" t="str" cm="1">
        <f t="array" ref="F35:I42">_xlfn.SORTBY(Working!U37:X44,Working!V37:V44)</f>
        <v>Abingdon AC</v>
      </c>
      <c r="G35" s="10">
        <v>1</v>
      </c>
      <c r="H35" s="10">
        <v>0</v>
      </c>
      <c r="I35" s="11">
        <v>0</v>
      </c>
    </row>
    <row r="36" spans="1:9">
      <c r="A36" s="12" t="str">
        <v>Banbury Harriers AC</v>
      </c>
      <c r="B36" s="4">
        <v>1</v>
      </c>
      <c r="C36" s="4">
        <v>0</v>
      </c>
      <c r="D36" s="13">
        <v>0</v>
      </c>
      <c r="F36" s="12" t="str">
        <v>Banbury Harriers AC</v>
      </c>
      <c r="G36" s="4">
        <v>1</v>
      </c>
      <c r="H36" s="4">
        <v>0</v>
      </c>
      <c r="I36" s="13">
        <v>0</v>
      </c>
    </row>
    <row r="37" spans="1:9">
      <c r="A37" s="12" t="str">
        <v>Bicester AC</v>
      </c>
      <c r="B37" s="4">
        <v>1</v>
      </c>
      <c r="C37" s="4">
        <v>0</v>
      </c>
      <c r="D37" s="13">
        <v>0</v>
      </c>
      <c r="F37" s="12" t="str">
        <v>Bicester AC</v>
      </c>
      <c r="G37" s="4">
        <v>1</v>
      </c>
      <c r="H37" s="4">
        <v>0</v>
      </c>
      <c r="I37" s="13">
        <v>0</v>
      </c>
    </row>
    <row r="38" spans="1:9">
      <c r="A38" s="12" t="str">
        <v>Oxford City AC</v>
      </c>
      <c r="B38" s="4">
        <v>1</v>
      </c>
      <c r="C38" s="4">
        <v>0</v>
      </c>
      <c r="D38" s="13">
        <v>0</v>
      </c>
      <c r="F38" s="12" t="str">
        <v>Oxford City AC</v>
      </c>
      <c r="G38" s="4">
        <v>1</v>
      </c>
      <c r="H38" s="4">
        <v>0</v>
      </c>
      <c r="I38" s="13">
        <v>0</v>
      </c>
    </row>
    <row r="39" spans="1:9">
      <c r="A39" s="12" t="str">
        <v>Radley AC</v>
      </c>
      <c r="B39" s="4">
        <v>1</v>
      </c>
      <c r="C39" s="4">
        <v>0</v>
      </c>
      <c r="D39" s="13">
        <v>0</v>
      </c>
      <c r="F39" s="12" t="str">
        <v>Radley AC</v>
      </c>
      <c r="G39" s="4">
        <v>1</v>
      </c>
      <c r="H39" s="4">
        <v>0</v>
      </c>
      <c r="I39" s="13">
        <v>0</v>
      </c>
    </row>
    <row r="40" spans="1:9">
      <c r="A40" s="12" t="str">
        <v>Team Kennet</v>
      </c>
      <c r="B40" s="4">
        <v>1</v>
      </c>
      <c r="C40" s="4">
        <v>0</v>
      </c>
      <c r="D40" s="13">
        <v>0</v>
      </c>
      <c r="F40" s="12" t="str">
        <v>Team Kennet</v>
      </c>
      <c r="G40" s="4">
        <v>1</v>
      </c>
      <c r="H40" s="4">
        <v>0</v>
      </c>
      <c r="I40" s="13">
        <v>0</v>
      </c>
    </row>
    <row r="41" spans="1:9">
      <c r="A41" s="12" t="str">
        <v>White Horse Harriers</v>
      </c>
      <c r="B41" s="4">
        <v>1</v>
      </c>
      <c r="C41" s="4">
        <v>0</v>
      </c>
      <c r="D41" s="13">
        <v>0</v>
      </c>
      <c r="F41" s="12" t="str">
        <v>White Horse Harriers</v>
      </c>
      <c r="G41" s="4">
        <v>1</v>
      </c>
      <c r="H41" s="4">
        <v>0</v>
      </c>
      <c r="I41" s="13">
        <v>0</v>
      </c>
    </row>
    <row r="42" spans="1:9">
      <c r="A42" s="14" t="str">
        <v>Witney Road Runners</v>
      </c>
      <c r="B42" s="15">
        <v>1</v>
      </c>
      <c r="C42" s="15">
        <v>0</v>
      </c>
      <c r="D42" s="16">
        <v>0</v>
      </c>
      <c r="F42" s="14" t="str">
        <v>Witney Road Runners</v>
      </c>
      <c r="G42" s="15">
        <v>1</v>
      </c>
      <c r="H42" s="15">
        <v>0</v>
      </c>
      <c r="I42" s="16">
        <v>0</v>
      </c>
    </row>
    <row r="43" spans="1:9">
      <c r="B43" s="4"/>
      <c r="C43" s="4"/>
      <c r="D43" s="4"/>
    </row>
    <row r="44" spans="1:9">
      <c r="A44" s="6" t="s">
        <v>28</v>
      </c>
      <c r="B44" s="7" t="s">
        <v>3</v>
      </c>
      <c r="C44" s="8" t="s">
        <v>13</v>
      </c>
      <c r="D44" s="8" t="s">
        <v>4</v>
      </c>
    </row>
    <row r="45" spans="1:9">
      <c r="A45" s="9" t="str" cm="1">
        <f t="array" ref="A45:D52">_xlfn.SORTBY(Working!P47:S54,Working!Q47:Q54)</f>
        <v>Abingdon AC</v>
      </c>
      <c r="B45" s="10">
        <v>1</v>
      </c>
      <c r="C45" s="10">
        <v>0</v>
      </c>
      <c r="D45" s="11">
        <v>0</v>
      </c>
    </row>
    <row r="46" spans="1:9">
      <c r="A46" s="12" t="str">
        <v>Banbury Harriers AC</v>
      </c>
      <c r="B46" s="4">
        <v>1</v>
      </c>
      <c r="C46" s="4">
        <v>0</v>
      </c>
      <c r="D46" s="13">
        <v>0</v>
      </c>
    </row>
    <row r="47" spans="1:9">
      <c r="A47" s="12" t="str">
        <v>Bicester AC</v>
      </c>
      <c r="B47" s="4">
        <v>1</v>
      </c>
      <c r="C47" s="4">
        <v>0</v>
      </c>
      <c r="D47" s="13">
        <v>0</v>
      </c>
    </row>
    <row r="48" spans="1:9">
      <c r="A48" s="12" t="str">
        <v>Oxford City AC</v>
      </c>
      <c r="B48" s="4">
        <v>1</v>
      </c>
      <c r="C48" s="4">
        <v>0</v>
      </c>
      <c r="D48" s="13">
        <v>0</v>
      </c>
    </row>
    <row r="49" spans="1:4">
      <c r="A49" s="12" t="str">
        <v>Radley AC</v>
      </c>
      <c r="B49" s="4">
        <v>1</v>
      </c>
      <c r="C49" s="4">
        <v>0</v>
      </c>
      <c r="D49" s="13">
        <v>0</v>
      </c>
    </row>
    <row r="50" spans="1:4">
      <c r="A50" s="12" t="str">
        <v>Team Kennet</v>
      </c>
      <c r="B50" s="4">
        <v>1</v>
      </c>
      <c r="C50" s="4">
        <v>0</v>
      </c>
      <c r="D50" s="13">
        <v>0</v>
      </c>
    </row>
    <row r="51" spans="1:4">
      <c r="A51" s="12" t="str">
        <v>White Horse Harriers</v>
      </c>
      <c r="B51" s="4">
        <v>1</v>
      </c>
      <c r="C51" s="4">
        <v>0</v>
      </c>
      <c r="D51" s="13">
        <v>0</v>
      </c>
    </row>
    <row r="52" spans="1:4">
      <c r="A52" s="14" t="str">
        <v>Witney Road Runners</v>
      </c>
      <c r="B52" s="15">
        <v>1</v>
      </c>
      <c r="C52" s="15">
        <v>0</v>
      </c>
      <c r="D52" s="16">
        <v>0</v>
      </c>
    </row>
    <row r="53" spans="1:4">
      <c r="B53" s="4"/>
      <c r="C53" s="4"/>
      <c r="D53" s="4"/>
    </row>
    <row r="54" spans="1:4">
      <c r="A54" s="6" t="s">
        <v>29</v>
      </c>
      <c r="B54" s="7" t="s">
        <v>3</v>
      </c>
      <c r="C54" s="8" t="s">
        <v>13</v>
      </c>
      <c r="D54" s="8" t="s">
        <v>4</v>
      </c>
    </row>
    <row r="55" spans="1:4">
      <c r="A55" s="9" t="str" cm="1">
        <f t="array" ref="A55:D62">_xlfn.SORTBY(Working!P57:S64,Working!Q57:Q64)</f>
        <v>Abingdon AC</v>
      </c>
      <c r="B55" s="10">
        <v>1</v>
      </c>
      <c r="C55" s="10">
        <v>0</v>
      </c>
      <c r="D55" s="11">
        <v>0</v>
      </c>
    </row>
    <row r="56" spans="1:4">
      <c r="A56" s="12" t="str">
        <v>Banbury Harriers AC</v>
      </c>
      <c r="B56" s="4">
        <v>1</v>
      </c>
      <c r="C56" s="4">
        <v>0</v>
      </c>
      <c r="D56" s="13">
        <v>0</v>
      </c>
    </row>
    <row r="57" spans="1:4">
      <c r="A57" s="12" t="str">
        <v>Bicester AC</v>
      </c>
      <c r="B57" s="4">
        <v>1</v>
      </c>
      <c r="C57" s="4">
        <v>0</v>
      </c>
      <c r="D57" s="13">
        <v>0</v>
      </c>
    </row>
    <row r="58" spans="1:4">
      <c r="A58" s="12" t="str">
        <v>Oxford City AC</v>
      </c>
      <c r="B58" s="4">
        <v>1</v>
      </c>
      <c r="C58" s="4">
        <v>0</v>
      </c>
      <c r="D58" s="13">
        <v>0</v>
      </c>
    </row>
    <row r="59" spans="1:4">
      <c r="A59" s="12" t="str">
        <v>Radley AC</v>
      </c>
      <c r="B59" s="4">
        <v>1</v>
      </c>
      <c r="C59" s="4">
        <v>0</v>
      </c>
      <c r="D59" s="13">
        <v>0</v>
      </c>
    </row>
    <row r="60" spans="1:4">
      <c r="A60" s="12" t="str">
        <v>Team Kennet</v>
      </c>
      <c r="B60" s="4">
        <v>1</v>
      </c>
      <c r="C60" s="4">
        <v>0</v>
      </c>
      <c r="D60" s="13">
        <v>0</v>
      </c>
    </row>
    <row r="61" spans="1:4">
      <c r="A61" s="12" t="str">
        <v>White Horse Harriers</v>
      </c>
      <c r="B61" s="4">
        <v>1</v>
      </c>
      <c r="C61" s="4">
        <v>0</v>
      </c>
      <c r="D61" s="13">
        <v>0</v>
      </c>
    </row>
    <row r="62" spans="1:4">
      <c r="A62" s="14" t="str">
        <v>Witney Road Runners</v>
      </c>
      <c r="B62" s="15">
        <v>1</v>
      </c>
      <c r="C62" s="15">
        <v>0</v>
      </c>
      <c r="D62" s="16">
        <v>0</v>
      </c>
    </row>
    <row r="64" spans="1:4">
      <c r="A64" s="3" t="s">
        <v>20</v>
      </c>
    </row>
  </sheetData>
  <sheetProtection sheet="1" objects="1" scenarios="1"/>
  <conditionalFormatting sqref="A5:D13 A14:B14 A15:D23 A24:B24 A25:D33 A34:B34 A35:D43 A44:B44 A45:D53 A54:B54 A55:D62">
    <cfRule type="expression" dxfId="11" priority="1">
      <formula>$D5=0</formula>
    </cfRule>
  </conditionalFormatting>
  <conditionalFormatting sqref="F5:I33 F34:G34 F35:I62">
    <cfRule type="expression" dxfId="10" priority="2">
      <formula>$I5=0</formula>
    </cfRule>
  </conditionalFormatting>
  <conditionalFormatting sqref="K5:N62">
    <cfRule type="expression" dxfId="9" priority="3">
      <formula>$N5=0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04B2-6F1E-2347-BDB2-961D2837D4DA}">
  <dimension ref="A1:AC94"/>
  <sheetViews>
    <sheetView topLeftCell="A35" workbookViewId="0">
      <selection activeCell="B57" sqref="B57:D64"/>
    </sheetView>
  </sheetViews>
  <sheetFormatPr baseColWidth="10" defaultRowHeight="16"/>
  <cols>
    <col min="1" max="1" width="18.5" bestFit="1" customWidth="1"/>
    <col min="2" max="2" width="7.6640625" style="1" bestFit="1" customWidth="1"/>
    <col min="3" max="3" width="11.6640625" style="1" bestFit="1" customWidth="1"/>
    <col min="4" max="4" width="6.1640625" style="1" bestFit="1" customWidth="1"/>
    <col min="5" max="5" width="5" customWidth="1"/>
    <col min="6" max="6" width="18.5" bestFit="1" customWidth="1"/>
    <col min="7" max="7" width="7.6640625" style="1" bestFit="1" customWidth="1"/>
    <col min="8" max="8" width="11.6640625" style="1" bestFit="1" customWidth="1"/>
    <col min="9" max="9" width="6.1640625" style="1" bestFit="1" customWidth="1"/>
    <col min="10" max="10" width="5" customWidth="1"/>
    <col min="11" max="11" width="18.5" bestFit="1" customWidth="1"/>
    <col min="12" max="12" width="7.6640625" style="1" bestFit="1" customWidth="1"/>
    <col min="13" max="13" width="11.6640625" style="1" bestFit="1" customWidth="1"/>
    <col min="14" max="14" width="6.1640625" style="1" bestFit="1" customWidth="1"/>
    <col min="15" max="15" width="4.6640625" customWidth="1"/>
    <col min="16" max="16" width="18.5" bestFit="1" customWidth="1"/>
    <col min="17" max="17" width="7.6640625" bestFit="1" customWidth="1"/>
    <col min="18" max="18" width="11.6640625" bestFit="1" customWidth="1"/>
    <col min="19" max="19" width="6.1640625" bestFit="1" customWidth="1"/>
    <col min="20" max="20" width="5" customWidth="1"/>
    <col min="21" max="21" width="18.5" bestFit="1" customWidth="1"/>
    <col min="22" max="22" width="7.6640625" bestFit="1" customWidth="1"/>
    <col min="23" max="23" width="11.6640625" bestFit="1" customWidth="1"/>
    <col min="24" max="24" width="6.1640625" bestFit="1" customWidth="1"/>
    <col min="25" max="25" width="5" customWidth="1"/>
    <col min="26" max="26" width="18.5" bestFit="1" customWidth="1"/>
    <col min="27" max="27" width="7.6640625" bestFit="1" customWidth="1"/>
    <col min="28" max="28" width="11.6640625" bestFit="1" customWidth="1"/>
    <col min="29" max="29" width="6.1640625" bestFit="1" customWidth="1"/>
  </cols>
  <sheetData>
    <row r="1" spans="1:29">
      <c r="A1" s="17" t="s">
        <v>21</v>
      </c>
      <c r="B1" s="2"/>
      <c r="C1" s="2"/>
      <c r="D1" s="2"/>
      <c r="F1" s="24" t="str">
        <f>$A$1</f>
        <v>OXFORDSHIRE TRACK &amp; FIELD LEAGUE 2026</v>
      </c>
      <c r="G1" s="24"/>
      <c r="H1" s="24"/>
      <c r="I1" s="24"/>
      <c r="K1" s="24" t="str">
        <f>$A$1</f>
        <v>OXFORDSHIRE TRACK &amp; FIELD LEAGUE 2026</v>
      </c>
      <c r="L1" s="24"/>
      <c r="M1" s="24"/>
      <c r="N1" s="24"/>
      <c r="P1" s="24" t="str">
        <f>$A$1</f>
        <v>OXFORDSHIRE TRACK &amp; FIELD LEAGUE 2026</v>
      </c>
      <c r="Q1" s="24"/>
      <c r="R1" s="24"/>
      <c r="S1" s="24"/>
      <c r="U1" s="24" t="str">
        <f>$A$1</f>
        <v>OXFORDSHIRE TRACK &amp; FIELD LEAGUE 2026</v>
      </c>
      <c r="V1" s="24"/>
      <c r="W1" s="24"/>
      <c r="X1" s="24"/>
      <c r="Z1" s="24" t="str">
        <f>$A$1</f>
        <v>OXFORDSHIRE TRACK &amp; FIELD LEAGUE 2026</v>
      </c>
      <c r="AA1" s="24"/>
      <c r="AB1" s="24"/>
      <c r="AC1" s="24"/>
    </row>
    <row r="2" spans="1:29">
      <c r="A2" s="21" t="s">
        <v>0</v>
      </c>
      <c r="B2" s="21" t="s">
        <v>1</v>
      </c>
      <c r="C2" s="21" t="s">
        <v>2</v>
      </c>
      <c r="D2" s="21"/>
      <c r="E2" s="1"/>
      <c r="F2" s="21" t="s">
        <v>0</v>
      </c>
      <c r="G2" s="21" t="s">
        <v>1</v>
      </c>
      <c r="H2" s="21" t="s">
        <v>2</v>
      </c>
      <c r="I2" s="21"/>
      <c r="J2" s="1"/>
      <c r="K2" s="21" t="s">
        <v>0</v>
      </c>
      <c r="L2" s="21" t="s">
        <v>1</v>
      </c>
      <c r="M2" s="21" t="s">
        <v>2</v>
      </c>
      <c r="N2" s="21"/>
      <c r="O2" s="1"/>
      <c r="P2" s="17" t="s">
        <v>22</v>
      </c>
      <c r="Q2" s="2"/>
      <c r="R2" s="2"/>
      <c r="S2" s="2"/>
      <c r="U2" s="17" t="s">
        <v>23</v>
      </c>
      <c r="V2" s="2"/>
      <c r="W2" s="2"/>
      <c r="X2" s="2"/>
      <c r="Z2" s="17" t="s">
        <v>23</v>
      </c>
      <c r="AA2" s="2"/>
      <c r="AB2" s="2"/>
      <c r="AC2" s="2"/>
    </row>
    <row r="3" spans="1:29">
      <c r="A3" s="21">
        <v>1</v>
      </c>
      <c r="B3" s="25"/>
      <c r="C3" s="21" t="s">
        <v>14</v>
      </c>
      <c r="D3" s="21"/>
      <c r="E3" s="1"/>
      <c r="F3" s="21">
        <v>2</v>
      </c>
      <c r="G3" s="25"/>
      <c r="H3" s="21" t="s">
        <v>15</v>
      </c>
      <c r="I3" s="21"/>
      <c r="J3" s="1"/>
      <c r="K3" s="21">
        <v>3</v>
      </c>
      <c r="L3" s="25"/>
      <c r="M3" s="21" t="s">
        <v>16</v>
      </c>
      <c r="N3" s="21"/>
      <c r="P3" s="20"/>
      <c r="Q3" s="21"/>
      <c r="R3" s="21"/>
      <c r="S3" s="21"/>
      <c r="U3" s="20"/>
      <c r="V3" s="20"/>
      <c r="W3" s="20"/>
      <c r="X3" s="20"/>
      <c r="Z3" s="20"/>
      <c r="AA3" s="20"/>
      <c r="AB3" s="20"/>
      <c r="AC3" s="20"/>
    </row>
    <row r="4" spans="1:29">
      <c r="Q4" s="1"/>
      <c r="R4" s="1"/>
      <c r="S4" s="1"/>
    </row>
    <row r="5" spans="1:29">
      <c r="A5" s="20" t="s">
        <v>24</v>
      </c>
      <c r="B5" s="21" t="s">
        <v>3</v>
      </c>
      <c r="C5" s="21" t="s">
        <v>13</v>
      </c>
      <c r="D5" s="21" t="s">
        <v>4</v>
      </c>
      <c r="F5" s="20" t="s">
        <v>24</v>
      </c>
      <c r="G5" s="21" t="s">
        <v>3</v>
      </c>
      <c r="H5" s="21" t="s">
        <v>13</v>
      </c>
      <c r="I5" s="21" t="s">
        <v>4</v>
      </c>
      <c r="K5" s="20" t="s">
        <v>24</v>
      </c>
      <c r="L5" s="21" t="s">
        <v>3</v>
      </c>
      <c r="M5" s="21" t="s">
        <v>13</v>
      </c>
      <c r="N5" s="21" t="s">
        <v>4</v>
      </c>
      <c r="P5" s="20" t="s">
        <v>24</v>
      </c>
      <c r="Q5" s="21" t="s">
        <v>3</v>
      </c>
      <c r="R5" s="21" t="s">
        <v>13</v>
      </c>
      <c r="S5" s="21" t="s">
        <v>4</v>
      </c>
      <c r="U5" s="20" t="s">
        <v>17</v>
      </c>
      <c r="V5" s="21" t="s">
        <v>3</v>
      </c>
      <c r="W5" s="21" t="s">
        <v>13</v>
      </c>
      <c r="X5" s="21" t="s">
        <v>4</v>
      </c>
      <c r="Z5" s="20" t="s">
        <v>17</v>
      </c>
      <c r="AA5" s="21" t="s">
        <v>3</v>
      </c>
      <c r="AB5" s="21" t="s">
        <v>13</v>
      </c>
      <c r="AC5" s="21" t="s">
        <v>4</v>
      </c>
    </row>
    <row r="6" spans="1:29">
      <c r="A6" s="20" t="s">
        <v>9</v>
      </c>
      <c r="B6" s="18"/>
      <c r="C6" s="18"/>
      <c r="D6" s="18"/>
      <c r="F6" s="20" t="s">
        <v>9</v>
      </c>
      <c r="G6" s="18"/>
      <c r="H6" s="18"/>
      <c r="I6" s="18"/>
      <c r="K6" s="20" t="s">
        <v>9</v>
      </c>
      <c r="L6" s="18"/>
      <c r="M6" s="18"/>
      <c r="N6" s="18"/>
      <c r="P6" s="20" t="s">
        <v>9</v>
      </c>
      <c r="Q6" s="21">
        <f>RANK(R6,R$6:R$13,0)+COUNTIFS(R$6:R$13,R6,S$6:S$13,"&gt;"&amp;S6)</f>
        <v>1</v>
      </c>
      <c r="R6" s="21">
        <f t="shared" ref="R6:S13" si="0">C6+H6+M6</f>
        <v>0</v>
      </c>
      <c r="S6" s="21">
        <f t="shared" si="0"/>
        <v>0</v>
      </c>
      <c r="U6" s="20" t="s">
        <v>9</v>
      </c>
      <c r="V6" s="21">
        <f>RANK(W6,W$6:W$13,0)+COUNTIFS(W$6:W$13,W6,X$6:X$13,"&gt;"&amp;X6)</f>
        <v>1</v>
      </c>
      <c r="W6" s="21">
        <f t="shared" ref="W6:X13" si="1">R6+R16+R26</f>
        <v>0</v>
      </c>
      <c r="X6" s="21">
        <f t="shared" si="1"/>
        <v>0</v>
      </c>
      <c r="Z6" s="20" t="s">
        <v>9</v>
      </c>
      <c r="AA6" s="21">
        <f>RANK(AB6,AB$6:AB$13,0)+COUNTIFS(AB$6:AB$13,AB6,AC$6:AC$13,"&gt;"&amp;AC6)</f>
        <v>1</v>
      </c>
      <c r="AB6" s="21">
        <f t="shared" ref="AB6:AC13" si="2">W6+W37</f>
        <v>0</v>
      </c>
      <c r="AC6" s="21">
        <f t="shared" si="2"/>
        <v>0</v>
      </c>
    </row>
    <row r="7" spans="1:29">
      <c r="A7" s="20" t="s">
        <v>8</v>
      </c>
      <c r="B7" s="18"/>
      <c r="C7" s="18"/>
      <c r="D7" s="18"/>
      <c r="F7" s="20" t="s">
        <v>8</v>
      </c>
      <c r="G7" s="18"/>
      <c r="H7" s="18"/>
      <c r="I7" s="18"/>
      <c r="K7" s="20" t="s">
        <v>8</v>
      </c>
      <c r="L7" s="18"/>
      <c r="M7" s="18"/>
      <c r="N7" s="18"/>
      <c r="P7" s="20" t="s">
        <v>8</v>
      </c>
      <c r="Q7" s="21">
        <f t="shared" ref="Q7:Q13" si="3">RANK(R7,R$6:R$13,0)+COUNTIFS(R$6:R$13,R7,S$6:S$13,"&gt;"&amp;S7)</f>
        <v>1</v>
      </c>
      <c r="R7" s="21">
        <f t="shared" si="0"/>
        <v>0</v>
      </c>
      <c r="S7" s="21">
        <f t="shared" si="0"/>
        <v>0</v>
      </c>
      <c r="U7" s="20" t="s">
        <v>8</v>
      </c>
      <c r="V7" s="21">
        <f t="shared" ref="V7:V13" si="4">RANK(W7,W$6:W$13,0)+COUNTIFS(W$6:W$13,W7,X$6:X$13,"&gt;"&amp;X7)</f>
        <v>1</v>
      </c>
      <c r="W7" s="21">
        <f t="shared" si="1"/>
        <v>0</v>
      </c>
      <c r="X7" s="21">
        <f t="shared" si="1"/>
        <v>0</v>
      </c>
      <c r="Z7" s="22" t="s">
        <v>8</v>
      </c>
      <c r="AA7" s="21">
        <f t="shared" ref="AA7:AA13" si="5">RANK(AB7,AB$6:AB$13,0)+COUNTIFS(AB$6:AB$13,AB7,AC$6:AC$13,"&gt;"&amp;AC7)</f>
        <v>1</v>
      </c>
      <c r="AB7" s="23">
        <f t="shared" si="2"/>
        <v>0</v>
      </c>
      <c r="AC7" s="23">
        <f t="shared" si="2"/>
        <v>0</v>
      </c>
    </row>
    <row r="8" spans="1:29">
      <c r="A8" s="20" t="s">
        <v>7</v>
      </c>
      <c r="B8" s="18"/>
      <c r="C8" s="18"/>
      <c r="D8" s="18"/>
      <c r="F8" s="20" t="s">
        <v>7</v>
      </c>
      <c r="G8" s="18"/>
      <c r="H8" s="18"/>
      <c r="I8" s="18"/>
      <c r="K8" s="20" t="s">
        <v>7</v>
      </c>
      <c r="L8" s="18"/>
      <c r="M8" s="18"/>
      <c r="N8" s="18"/>
      <c r="P8" s="20" t="s">
        <v>7</v>
      </c>
      <c r="Q8" s="21">
        <f t="shared" si="3"/>
        <v>1</v>
      </c>
      <c r="R8" s="21">
        <f t="shared" si="0"/>
        <v>0</v>
      </c>
      <c r="S8" s="21">
        <f t="shared" si="0"/>
        <v>0</v>
      </c>
      <c r="U8" s="20" t="s">
        <v>7</v>
      </c>
      <c r="V8" s="21">
        <f t="shared" si="4"/>
        <v>1</v>
      </c>
      <c r="W8" s="21">
        <f t="shared" si="1"/>
        <v>0</v>
      </c>
      <c r="X8" s="21">
        <f t="shared" si="1"/>
        <v>0</v>
      </c>
      <c r="Z8" s="20" t="s">
        <v>7</v>
      </c>
      <c r="AA8" s="21">
        <f t="shared" si="5"/>
        <v>1</v>
      </c>
      <c r="AB8" s="21">
        <f t="shared" si="2"/>
        <v>0</v>
      </c>
      <c r="AC8" s="21">
        <f t="shared" si="2"/>
        <v>0</v>
      </c>
    </row>
    <row r="9" spans="1:29">
      <c r="A9" s="20" t="s">
        <v>5</v>
      </c>
      <c r="B9" s="18"/>
      <c r="C9" s="18"/>
      <c r="D9" s="18"/>
      <c r="F9" s="20" t="s">
        <v>5</v>
      </c>
      <c r="G9" s="18"/>
      <c r="H9" s="18"/>
      <c r="I9" s="18"/>
      <c r="K9" s="20" t="s">
        <v>5</v>
      </c>
      <c r="L9" s="18"/>
      <c r="M9" s="18"/>
      <c r="N9" s="18"/>
      <c r="P9" s="20" t="s">
        <v>5</v>
      </c>
      <c r="Q9" s="21">
        <f t="shared" si="3"/>
        <v>1</v>
      </c>
      <c r="R9" s="21">
        <f t="shared" si="0"/>
        <v>0</v>
      </c>
      <c r="S9" s="21">
        <f t="shared" si="0"/>
        <v>0</v>
      </c>
      <c r="U9" s="20" t="s">
        <v>5</v>
      </c>
      <c r="V9" s="21">
        <f t="shared" si="4"/>
        <v>1</v>
      </c>
      <c r="W9" s="21">
        <f t="shared" si="1"/>
        <v>0</v>
      </c>
      <c r="X9" s="21">
        <f t="shared" si="1"/>
        <v>0</v>
      </c>
      <c r="Z9" s="20" t="s">
        <v>5</v>
      </c>
      <c r="AA9" s="21">
        <f t="shared" si="5"/>
        <v>1</v>
      </c>
      <c r="AB9" s="21">
        <f t="shared" si="2"/>
        <v>0</v>
      </c>
      <c r="AC9" s="21">
        <f t="shared" si="2"/>
        <v>0</v>
      </c>
    </row>
    <row r="10" spans="1:29">
      <c r="A10" s="20" t="s">
        <v>11</v>
      </c>
      <c r="B10" s="18"/>
      <c r="C10" s="18"/>
      <c r="D10" s="18"/>
      <c r="F10" s="20" t="s">
        <v>11</v>
      </c>
      <c r="G10" s="18"/>
      <c r="H10" s="18"/>
      <c r="I10" s="18"/>
      <c r="K10" s="20" t="s">
        <v>11</v>
      </c>
      <c r="L10" s="18"/>
      <c r="M10" s="18"/>
      <c r="N10" s="18"/>
      <c r="P10" s="20" t="s">
        <v>11</v>
      </c>
      <c r="Q10" s="21">
        <f t="shared" si="3"/>
        <v>1</v>
      </c>
      <c r="R10" s="21">
        <f t="shared" si="0"/>
        <v>0</v>
      </c>
      <c r="S10" s="21">
        <f t="shared" si="0"/>
        <v>0</v>
      </c>
      <c r="U10" s="20" t="s">
        <v>11</v>
      </c>
      <c r="V10" s="21">
        <f t="shared" si="4"/>
        <v>1</v>
      </c>
      <c r="W10" s="21">
        <f t="shared" si="1"/>
        <v>0</v>
      </c>
      <c r="X10" s="21">
        <f t="shared" si="1"/>
        <v>0</v>
      </c>
      <c r="Z10" s="20" t="s">
        <v>11</v>
      </c>
      <c r="AA10" s="21">
        <f t="shared" si="5"/>
        <v>1</v>
      </c>
      <c r="AB10" s="21">
        <f t="shared" si="2"/>
        <v>0</v>
      </c>
      <c r="AC10" s="21">
        <f t="shared" si="2"/>
        <v>0</v>
      </c>
    </row>
    <row r="11" spans="1:29">
      <c r="A11" s="20" t="s">
        <v>6</v>
      </c>
      <c r="B11" s="18"/>
      <c r="C11" s="18"/>
      <c r="D11" s="18"/>
      <c r="F11" s="20" t="s">
        <v>6</v>
      </c>
      <c r="G11" s="18"/>
      <c r="H11" s="18"/>
      <c r="I11" s="18"/>
      <c r="K11" s="20" t="s">
        <v>6</v>
      </c>
      <c r="L11" s="18"/>
      <c r="M11" s="18"/>
      <c r="N11" s="18"/>
      <c r="P11" s="20" t="s">
        <v>6</v>
      </c>
      <c r="Q11" s="21">
        <f t="shared" si="3"/>
        <v>1</v>
      </c>
      <c r="R11" s="21">
        <f t="shared" si="0"/>
        <v>0</v>
      </c>
      <c r="S11" s="21">
        <f t="shared" si="0"/>
        <v>0</v>
      </c>
      <c r="U11" s="20" t="s">
        <v>6</v>
      </c>
      <c r="V11" s="21">
        <f t="shared" si="4"/>
        <v>1</v>
      </c>
      <c r="W11" s="21">
        <f t="shared" si="1"/>
        <v>0</v>
      </c>
      <c r="X11" s="21">
        <f t="shared" si="1"/>
        <v>0</v>
      </c>
      <c r="Z11" s="20" t="s">
        <v>6</v>
      </c>
      <c r="AA11" s="21">
        <f t="shared" si="5"/>
        <v>1</v>
      </c>
      <c r="AB11" s="21">
        <f t="shared" si="2"/>
        <v>0</v>
      </c>
      <c r="AC11" s="21">
        <f t="shared" si="2"/>
        <v>0</v>
      </c>
    </row>
    <row r="12" spans="1:29">
      <c r="A12" s="20" t="s">
        <v>12</v>
      </c>
      <c r="B12" s="18"/>
      <c r="C12" s="18"/>
      <c r="D12" s="18"/>
      <c r="F12" s="20" t="s">
        <v>12</v>
      </c>
      <c r="G12" s="18"/>
      <c r="H12" s="18"/>
      <c r="I12" s="18"/>
      <c r="K12" s="20" t="s">
        <v>12</v>
      </c>
      <c r="L12" s="18"/>
      <c r="M12" s="18"/>
      <c r="N12" s="18"/>
      <c r="P12" s="20" t="s">
        <v>12</v>
      </c>
      <c r="Q12" s="21">
        <f t="shared" si="3"/>
        <v>1</v>
      </c>
      <c r="R12" s="21">
        <f>C12+H12+M12</f>
        <v>0</v>
      </c>
      <c r="S12" s="21">
        <f t="shared" si="0"/>
        <v>0</v>
      </c>
      <c r="U12" s="20" t="s">
        <v>12</v>
      </c>
      <c r="V12" s="21">
        <f t="shared" si="4"/>
        <v>1</v>
      </c>
      <c r="W12" s="21">
        <f t="shared" si="1"/>
        <v>0</v>
      </c>
      <c r="X12" s="21">
        <f t="shared" si="1"/>
        <v>0</v>
      </c>
      <c r="Z12" s="20" t="s">
        <v>12</v>
      </c>
      <c r="AA12" s="21">
        <f t="shared" si="5"/>
        <v>1</v>
      </c>
      <c r="AB12" s="21">
        <f t="shared" si="2"/>
        <v>0</v>
      </c>
      <c r="AC12" s="21">
        <f t="shared" si="2"/>
        <v>0</v>
      </c>
    </row>
    <row r="13" spans="1:29">
      <c r="A13" s="20" t="s">
        <v>10</v>
      </c>
      <c r="B13" s="18"/>
      <c r="C13" s="18"/>
      <c r="D13" s="18"/>
      <c r="F13" s="20" t="s">
        <v>10</v>
      </c>
      <c r="G13" s="18"/>
      <c r="H13" s="18"/>
      <c r="I13" s="18"/>
      <c r="K13" s="20" t="s">
        <v>10</v>
      </c>
      <c r="L13" s="18"/>
      <c r="M13" s="18"/>
      <c r="N13" s="18"/>
      <c r="P13" s="20" t="s">
        <v>10</v>
      </c>
      <c r="Q13" s="21">
        <f t="shared" si="3"/>
        <v>1</v>
      </c>
      <c r="R13" s="21">
        <f t="shared" si="0"/>
        <v>0</v>
      </c>
      <c r="S13" s="21">
        <f t="shared" si="0"/>
        <v>0</v>
      </c>
      <c r="U13" s="20" t="s">
        <v>10</v>
      </c>
      <c r="V13" s="21">
        <f t="shared" si="4"/>
        <v>1</v>
      </c>
      <c r="W13" s="21">
        <f t="shared" si="1"/>
        <v>0</v>
      </c>
      <c r="X13" s="21">
        <f t="shared" si="1"/>
        <v>0</v>
      </c>
      <c r="Z13" s="20" t="s">
        <v>10</v>
      </c>
      <c r="AA13" s="21">
        <f t="shared" si="5"/>
        <v>1</v>
      </c>
      <c r="AB13" s="21">
        <f t="shared" si="2"/>
        <v>0</v>
      </c>
      <c r="AC13" s="21">
        <f t="shared" si="2"/>
        <v>0</v>
      </c>
    </row>
    <row r="14" spans="1:29">
      <c r="Q14" s="1"/>
      <c r="R14" s="1"/>
      <c r="S14" s="1"/>
    </row>
    <row r="15" spans="1:29">
      <c r="A15" s="20" t="s">
        <v>25</v>
      </c>
      <c r="B15" s="21" t="s">
        <v>3</v>
      </c>
      <c r="C15" s="21" t="s">
        <v>13</v>
      </c>
      <c r="D15" s="21" t="s">
        <v>4</v>
      </c>
      <c r="F15" s="20" t="s">
        <v>25</v>
      </c>
      <c r="G15" s="21" t="s">
        <v>3</v>
      </c>
      <c r="H15" s="21" t="s">
        <v>13</v>
      </c>
      <c r="I15" s="21" t="s">
        <v>4</v>
      </c>
      <c r="K15" s="20" t="s">
        <v>25</v>
      </c>
      <c r="L15" s="21" t="s">
        <v>3</v>
      </c>
      <c r="M15" s="21" t="s">
        <v>13</v>
      </c>
      <c r="N15" s="21" t="s">
        <v>4</v>
      </c>
      <c r="P15" s="20" t="s">
        <v>25</v>
      </c>
      <c r="Q15" s="21"/>
      <c r="R15" s="21"/>
      <c r="S15" s="21"/>
    </row>
    <row r="16" spans="1:29">
      <c r="A16" s="20" t="s">
        <v>9</v>
      </c>
      <c r="B16" s="18"/>
      <c r="C16" s="18"/>
      <c r="D16" s="18"/>
      <c r="F16" s="20" t="s">
        <v>9</v>
      </c>
      <c r="G16" s="18"/>
      <c r="H16" s="18"/>
      <c r="I16" s="18"/>
      <c r="K16" s="20" t="s">
        <v>9</v>
      </c>
      <c r="L16" s="18"/>
      <c r="M16" s="18"/>
      <c r="N16" s="18"/>
      <c r="P16" s="20" t="s">
        <v>9</v>
      </c>
      <c r="Q16" s="21">
        <f>RANK(R16,R$16:R$23,0)+COUNTIFS(R$16:R$23,R16,S$16:S$23,"&gt;"&amp;S16)</f>
        <v>1</v>
      </c>
      <c r="R16" s="21">
        <f t="shared" ref="R16:S23" si="6">C16+H16+M16</f>
        <v>0</v>
      </c>
      <c r="S16" s="21">
        <f t="shared" si="6"/>
        <v>0</v>
      </c>
    </row>
    <row r="17" spans="1:21">
      <c r="A17" s="20" t="s">
        <v>8</v>
      </c>
      <c r="B17" s="18"/>
      <c r="C17" s="18"/>
      <c r="D17" s="18"/>
      <c r="F17" s="20" t="s">
        <v>8</v>
      </c>
      <c r="G17" s="18"/>
      <c r="H17" s="18"/>
      <c r="I17" s="18"/>
      <c r="K17" s="20" t="s">
        <v>8</v>
      </c>
      <c r="L17" s="18"/>
      <c r="M17" s="18"/>
      <c r="N17" s="18"/>
      <c r="P17" s="20" t="s">
        <v>8</v>
      </c>
      <c r="Q17" s="21">
        <f t="shared" ref="Q17:Q22" si="7">RANK(R17,R$16:R$23,0)+COUNTIFS(R$16:R$23,R17,S$16:S$23,"&gt;"&amp;S17)</f>
        <v>1</v>
      </c>
      <c r="R17" s="21">
        <f t="shared" si="6"/>
        <v>0</v>
      </c>
      <c r="S17" s="21">
        <f t="shared" si="6"/>
        <v>0</v>
      </c>
    </row>
    <row r="18" spans="1:21">
      <c r="A18" s="20" t="s">
        <v>7</v>
      </c>
      <c r="B18" s="18"/>
      <c r="C18" s="18"/>
      <c r="D18" s="18"/>
      <c r="F18" s="20" t="s">
        <v>7</v>
      </c>
      <c r="G18" s="18"/>
      <c r="H18" s="18"/>
      <c r="I18" s="18"/>
      <c r="K18" s="20" t="s">
        <v>7</v>
      </c>
      <c r="L18" s="18"/>
      <c r="M18" s="18"/>
      <c r="N18" s="18"/>
      <c r="P18" s="20" t="s">
        <v>7</v>
      </c>
      <c r="Q18" s="21">
        <f t="shared" si="7"/>
        <v>1</v>
      </c>
      <c r="R18" s="21">
        <f t="shared" si="6"/>
        <v>0</v>
      </c>
      <c r="S18" s="21">
        <f t="shared" si="6"/>
        <v>0</v>
      </c>
    </row>
    <row r="19" spans="1:21">
      <c r="A19" s="20" t="s">
        <v>5</v>
      </c>
      <c r="B19" s="18"/>
      <c r="C19" s="18"/>
      <c r="D19" s="18"/>
      <c r="F19" s="20" t="s">
        <v>5</v>
      </c>
      <c r="G19" s="18"/>
      <c r="H19" s="18"/>
      <c r="I19" s="18"/>
      <c r="K19" s="20" t="s">
        <v>5</v>
      </c>
      <c r="L19" s="18"/>
      <c r="M19" s="18"/>
      <c r="N19" s="18"/>
      <c r="P19" s="20" t="s">
        <v>5</v>
      </c>
      <c r="Q19" s="21">
        <f t="shared" si="7"/>
        <v>1</v>
      </c>
      <c r="R19" s="21">
        <f t="shared" si="6"/>
        <v>0</v>
      </c>
      <c r="S19" s="21">
        <f t="shared" si="6"/>
        <v>0</v>
      </c>
    </row>
    <row r="20" spans="1:21">
      <c r="A20" s="20" t="s">
        <v>11</v>
      </c>
      <c r="B20" s="18"/>
      <c r="C20" s="18"/>
      <c r="D20" s="18"/>
      <c r="F20" s="20" t="s">
        <v>11</v>
      </c>
      <c r="G20" s="18"/>
      <c r="H20" s="18"/>
      <c r="I20" s="18"/>
      <c r="K20" s="20" t="s">
        <v>11</v>
      </c>
      <c r="L20" s="18"/>
      <c r="M20" s="18"/>
      <c r="N20" s="18"/>
      <c r="P20" s="20" t="s">
        <v>11</v>
      </c>
      <c r="Q20" s="21">
        <f t="shared" si="7"/>
        <v>1</v>
      </c>
      <c r="R20" s="21">
        <f t="shared" si="6"/>
        <v>0</v>
      </c>
      <c r="S20" s="21">
        <f t="shared" si="6"/>
        <v>0</v>
      </c>
    </row>
    <row r="21" spans="1:21">
      <c r="A21" s="20" t="s">
        <v>6</v>
      </c>
      <c r="B21" s="18"/>
      <c r="C21" s="18"/>
      <c r="D21" s="18"/>
      <c r="F21" s="20" t="s">
        <v>6</v>
      </c>
      <c r="G21" s="18"/>
      <c r="H21" s="18"/>
      <c r="I21" s="18"/>
      <c r="K21" s="20" t="s">
        <v>6</v>
      </c>
      <c r="L21" s="18"/>
      <c r="M21" s="18"/>
      <c r="N21" s="18"/>
      <c r="P21" s="20" t="s">
        <v>6</v>
      </c>
      <c r="Q21" s="21">
        <f t="shared" si="7"/>
        <v>1</v>
      </c>
      <c r="R21" s="21">
        <f t="shared" si="6"/>
        <v>0</v>
      </c>
      <c r="S21" s="21">
        <f t="shared" si="6"/>
        <v>0</v>
      </c>
    </row>
    <row r="22" spans="1:21">
      <c r="A22" s="20" t="s">
        <v>12</v>
      </c>
      <c r="B22" s="18"/>
      <c r="C22" s="18"/>
      <c r="D22" s="18"/>
      <c r="F22" s="20" t="s">
        <v>12</v>
      </c>
      <c r="G22" s="18"/>
      <c r="H22" s="18"/>
      <c r="I22" s="18"/>
      <c r="K22" s="20" t="s">
        <v>12</v>
      </c>
      <c r="L22" s="18"/>
      <c r="M22" s="18"/>
      <c r="N22" s="18"/>
      <c r="P22" s="20" t="s">
        <v>12</v>
      </c>
      <c r="Q22" s="21">
        <f t="shared" si="7"/>
        <v>1</v>
      </c>
      <c r="R22" s="21">
        <f t="shared" si="6"/>
        <v>0</v>
      </c>
      <c r="S22" s="21">
        <f t="shared" si="6"/>
        <v>0</v>
      </c>
    </row>
    <row r="23" spans="1:21">
      <c r="A23" s="20" t="s">
        <v>10</v>
      </c>
      <c r="B23" s="18"/>
      <c r="C23" s="18"/>
      <c r="D23" s="18"/>
      <c r="F23" s="20" t="s">
        <v>10</v>
      </c>
      <c r="G23" s="18"/>
      <c r="H23" s="18"/>
      <c r="I23" s="18"/>
      <c r="K23" s="20" t="s">
        <v>10</v>
      </c>
      <c r="L23" s="18"/>
      <c r="M23" s="18"/>
      <c r="N23" s="18"/>
      <c r="P23" s="20" t="s">
        <v>10</v>
      </c>
      <c r="Q23" s="21">
        <f>RANK(R23,R$16:R$23,0)+COUNTIFS(R$16:R$23,R23,S$16:S$23,"&gt;"&amp;S23)</f>
        <v>1</v>
      </c>
      <c r="R23" s="21">
        <f t="shared" si="6"/>
        <v>0</v>
      </c>
      <c r="S23" s="21">
        <f t="shared" si="6"/>
        <v>0</v>
      </c>
    </row>
    <row r="24" spans="1:21">
      <c r="Q24" s="1"/>
      <c r="R24" s="1"/>
      <c r="S24" s="1"/>
    </row>
    <row r="25" spans="1:21">
      <c r="A25" s="20" t="s">
        <v>26</v>
      </c>
      <c r="B25" s="21" t="s">
        <v>3</v>
      </c>
      <c r="C25" s="21" t="s">
        <v>13</v>
      </c>
      <c r="D25" s="21" t="s">
        <v>4</v>
      </c>
      <c r="F25" s="20" t="s">
        <v>26</v>
      </c>
      <c r="G25" s="21" t="s">
        <v>3</v>
      </c>
      <c r="H25" s="21" t="s">
        <v>13</v>
      </c>
      <c r="I25" s="21" t="s">
        <v>4</v>
      </c>
      <c r="K25" s="20" t="s">
        <v>26</v>
      </c>
      <c r="L25" s="21" t="s">
        <v>3</v>
      </c>
      <c r="M25" s="21" t="s">
        <v>13</v>
      </c>
      <c r="N25" s="21" t="s">
        <v>4</v>
      </c>
      <c r="P25" s="20" t="s">
        <v>26</v>
      </c>
      <c r="Q25" s="21"/>
      <c r="R25" s="21"/>
      <c r="S25" s="21"/>
    </row>
    <row r="26" spans="1:21">
      <c r="A26" s="20" t="s">
        <v>9</v>
      </c>
      <c r="B26" s="18"/>
      <c r="C26" s="18"/>
      <c r="D26" s="18"/>
      <c r="F26" s="20" t="s">
        <v>9</v>
      </c>
      <c r="G26" s="18"/>
      <c r="H26" s="18"/>
      <c r="I26" s="18"/>
      <c r="K26" s="20" t="s">
        <v>9</v>
      </c>
      <c r="L26" s="18"/>
      <c r="M26" s="18"/>
      <c r="N26" s="18"/>
      <c r="P26" s="20" t="s">
        <v>9</v>
      </c>
      <c r="Q26" s="21">
        <f>RANK(R26,R$26:R$33,0)+COUNTIFS(R$26:R$33,R26,S$26:S$33,"&gt;"&amp;S26)</f>
        <v>1</v>
      </c>
      <c r="R26" s="21">
        <f t="shared" ref="R26:S33" si="8">C26+H26+M26</f>
        <v>0</v>
      </c>
      <c r="S26" s="21">
        <f t="shared" si="8"/>
        <v>0</v>
      </c>
    </row>
    <row r="27" spans="1:21">
      <c r="A27" s="20" t="s">
        <v>8</v>
      </c>
      <c r="B27" s="18"/>
      <c r="C27" s="18"/>
      <c r="D27" s="18"/>
      <c r="F27" s="20" t="s">
        <v>8</v>
      </c>
      <c r="G27" s="18"/>
      <c r="H27" s="18"/>
      <c r="I27" s="18"/>
      <c r="K27" s="20" t="s">
        <v>8</v>
      </c>
      <c r="L27" s="18"/>
      <c r="M27" s="18"/>
      <c r="N27" s="18"/>
      <c r="P27" s="20" t="s">
        <v>8</v>
      </c>
      <c r="Q27" s="21">
        <f t="shared" ref="Q27:Q33" si="9">RANK(R27,R$26:R$33,0)+COUNTIFS(R$26:R$33,R27,S$26:S$33,"&gt;"&amp;S27)</f>
        <v>1</v>
      </c>
      <c r="R27" s="21">
        <f t="shared" si="8"/>
        <v>0</v>
      </c>
      <c r="S27" s="21">
        <f t="shared" si="8"/>
        <v>0</v>
      </c>
    </row>
    <row r="28" spans="1:21">
      <c r="A28" s="20" t="s">
        <v>7</v>
      </c>
      <c r="B28" s="18"/>
      <c r="C28" s="18"/>
      <c r="D28" s="18"/>
      <c r="F28" s="20" t="s">
        <v>7</v>
      </c>
      <c r="G28" s="18"/>
      <c r="H28" s="18"/>
      <c r="I28" s="18"/>
      <c r="K28" s="20" t="s">
        <v>7</v>
      </c>
      <c r="L28" s="18"/>
      <c r="M28" s="18"/>
      <c r="N28" s="18"/>
      <c r="P28" s="20" t="s">
        <v>7</v>
      </c>
      <c r="Q28" s="21">
        <f t="shared" si="9"/>
        <v>1</v>
      </c>
      <c r="R28" s="21">
        <f t="shared" si="8"/>
        <v>0</v>
      </c>
      <c r="S28" s="21">
        <f t="shared" si="8"/>
        <v>0</v>
      </c>
      <c r="U28" s="19"/>
    </row>
    <row r="29" spans="1:21">
      <c r="A29" s="20" t="s">
        <v>5</v>
      </c>
      <c r="B29" s="18"/>
      <c r="C29" s="18"/>
      <c r="D29" s="18"/>
      <c r="F29" s="20" t="s">
        <v>5</v>
      </c>
      <c r="G29" s="18"/>
      <c r="H29" s="18"/>
      <c r="I29" s="18"/>
      <c r="K29" s="20" t="s">
        <v>5</v>
      </c>
      <c r="L29" s="18"/>
      <c r="M29" s="18"/>
      <c r="N29" s="18"/>
      <c r="P29" s="20" t="s">
        <v>5</v>
      </c>
      <c r="Q29" s="21">
        <f t="shared" si="9"/>
        <v>1</v>
      </c>
      <c r="R29" s="21">
        <f t="shared" si="8"/>
        <v>0</v>
      </c>
      <c r="S29" s="21">
        <f t="shared" si="8"/>
        <v>0</v>
      </c>
    </row>
    <row r="30" spans="1:21">
      <c r="A30" s="20" t="s">
        <v>11</v>
      </c>
      <c r="B30" s="18"/>
      <c r="C30" s="18"/>
      <c r="D30" s="18"/>
      <c r="F30" s="20" t="s">
        <v>11</v>
      </c>
      <c r="G30" s="18"/>
      <c r="H30" s="18"/>
      <c r="I30" s="18"/>
      <c r="K30" s="20" t="s">
        <v>11</v>
      </c>
      <c r="L30" s="18"/>
      <c r="M30" s="18"/>
      <c r="N30" s="18"/>
      <c r="P30" s="20" t="s">
        <v>11</v>
      </c>
      <c r="Q30" s="21">
        <f t="shared" si="9"/>
        <v>1</v>
      </c>
      <c r="R30" s="21">
        <f t="shared" si="8"/>
        <v>0</v>
      </c>
      <c r="S30" s="21">
        <f t="shared" si="8"/>
        <v>0</v>
      </c>
    </row>
    <row r="31" spans="1:21">
      <c r="A31" s="20" t="s">
        <v>6</v>
      </c>
      <c r="B31" s="18"/>
      <c r="C31" s="18"/>
      <c r="D31" s="18"/>
      <c r="F31" s="20" t="s">
        <v>6</v>
      </c>
      <c r="G31" s="18"/>
      <c r="H31" s="18"/>
      <c r="I31" s="18"/>
      <c r="K31" s="20" t="s">
        <v>6</v>
      </c>
      <c r="L31" s="18"/>
      <c r="M31" s="18"/>
      <c r="N31" s="18"/>
      <c r="P31" s="20" t="s">
        <v>6</v>
      </c>
      <c r="Q31" s="21">
        <f t="shared" si="9"/>
        <v>1</v>
      </c>
      <c r="R31" s="21">
        <f t="shared" si="8"/>
        <v>0</v>
      </c>
      <c r="S31" s="21">
        <f t="shared" si="8"/>
        <v>0</v>
      </c>
    </row>
    <row r="32" spans="1:21">
      <c r="A32" s="20" t="s">
        <v>12</v>
      </c>
      <c r="B32" s="18"/>
      <c r="C32" s="18"/>
      <c r="D32" s="18"/>
      <c r="F32" s="20" t="s">
        <v>12</v>
      </c>
      <c r="G32" s="18"/>
      <c r="H32" s="18"/>
      <c r="I32" s="18"/>
      <c r="K32" s="20" t="s">
        <v>12</v>
      </c>
      <c r="L32" s="18"/>
      <c r="M32" s="18"/>
      <c r="N32" s="18"/>
      <c r="P32" s="20" t="s">
        <v>12</v>
      </c>
      <c r="Q32" s="21">
        <f t="shared" si="9"/>
        <v>1</v>
      </c>
      <c r="R32" s="21">
        <f t="shared" si="8"/>
        <v>0</v>
      </c>
      <c r="S32" s="21">
        <f t="shared" si="8"/>
        <v>0</v>
      </c>
    </row>
    <row r="33" spans="1:24">
      <c r="A33" s="20" t="s">
        <v>10</v>
      </c>
      <c r="B33" s="18"/>
      <c r="C33" s="18"/>
      <c r="D33" s="18"/>
      <c r="F33" s="20" t="s">
        <v>10</v>
      </c>
      <c r="G33" s="18"/>
      <c r="H33" s="18"/>
      <c r="I33" s="18"/>
      <c r="K33" s="20" t="s">
        <v>10</v>
      </c>
      <c r="L33" s="18"/>
      <c r="M33" s="18"/>
      <c r="N33" s="18"/>
      <c r="P33" s="20" t="s">
        <v>10</v>
      </c>
      <c r="Q33" s="21">
        <f t="shared" si="9"/>
        <v>1</v>
      </c>
      <c r="R33" s="21">
        <f t="shared" si="8"/>
        <v>0</v>
      </c>
      <c r="S33" s="21">
        <f t="shared" si="8"/>
        <v>0</v>
      </c>
    </row>
    <row r="34" spans="1:24">
      <c r="Q34" s="1"/>
      <c r="R34" s="1"/>
      <c r="S34" s="1"/>
    </row>
    <row r="35" spans="1:24">
      <c r="Q35" s="1"/>
      <c r="R35" s="1"/>
      <c r="S35" s="1"/>
    </row>
    <row r="36" spans="1:24">
      <c r="A36" s="20" t="s">
        <v>27</v>
      </c>
      <c r="B36" s="21" t="s">
        <v>3</v>
      </c>
      <c r="C36" s="21" t="s">
        <v>13</v>
      </c>
      <c r="D36" s="21" t="s">
        <v>4</v>
      </c>
      <c r="F36" s="20" t="s">
        <v>27</v>
      </c>
      <c r="G36" s="21" t="s">
        <v>3</v>
      </c>
      <c r="H36" s="21" t="s">
        <v>13</v>
      </c>
      <c r="I36" s="21" t="s">
        <v>4</v>
      </c>
      <c r="K36" s="20" t="s">
        <v>27</v>
      </c>
      <c r="L36" s="21" t="s">
        <v>3</v>
      </c>
      <c r="M36" s="21" t="s">
        <v>13</v>
      </c>
      <c r="N36" s="21" t="s">
        <v>4</v>
      </c>
      <c r="P36" s="20" t="s">
        <v>27</v>
      </c>
      <c r="Q36" s="21"/>
      <c r="R36" s="21"/>
      <c r="S36" s="21"/>
      <c r="U36" s="20" t="s">
        <v>18</v>
      </c>
      <c r="V36" s="21" t="s">
        <v>3</v>
      </c>
      <c r="W36" s="21" t="s">
        <v>13</v>
      </c>
      <c r="X36" s="21" t="s">
        <v>4</v>
      </c>
    </row>
    <row r="37" spans="1:24">
      <c r="A37" s="20" t="s">
        <v>9</v>
      </c>
      <c r="B37" s="18"/>
      <c r="C37" s="18"/>
      <c r="D37" s="18"/>
      <c r="F37" s="20" t="s">
        <v>9</v>
      </c>
      <c r="G37" s="18"/>
      <c r="H37" s="18"/>
      <c r="I37" s="18"/>
      <c r="K37" s="20" t="s">
        <v>9</v>
      </c>
      <c r="L37" s="18"/>
      <c r="M37" s="18"/>
      <c r="N37" s="18"/>
      <c r="P37" s="20" t="s">
        <v>9</v>
      </c>
      <c r="Q37" s="21">
        <f>RANK(R37,R$37:R$44,0)+COUNTIFS(R$37:R$44,R37,S$37:S$44,"&gt;"&amp;S37)</f>
        <v>1</v>
      </c>
      <c r="R37" s="21">
        <f t="shared" ref="R37:S44" si="10">C37+H37+M37</f>
        <v>0</v>
      </c>
      <c r="S37" s="21">
        <f t="shared" si="10"/>
        <v>0</v>
      </c>
      <c r="U37" s="20" t="s">
        <v>9</v>
      </c>
      <c r="V37" s="21">
        <f>RANK(W37,W$37:W$44,0)+COUNTIFS(W$37:W$44,W37,X$37:X$44,"&gt;"&amp;X37)</f>
        <v>1</v>
      </c>
      <c r="W37" s="21">
        <f>R37+R47+R57</f>
        <v>0</v>
      </c>
      <c r="X37" s="21">
        <f>S37+S47+S57</f>
        <v>0</v>
      </c>
    </row>
    <row r="38" spans="1:24">
      <c r="A38" s="20" t="s">
        <v>8</v>
      </c>
      <c r="B38" s="18"/>
      <c r="C38" s="18"/>
      <c r="D38" s="18"/>
      <c r="F38" s="20" t="s">
        <v>8</v>
      </c>
      <c r="G38" s="18"/>
      <c r="H38" s="18"/>
      <c r="I38" s="18"/>
      <c r="K38" s="20" t="s">
        <v>8</v>
      </c>
      <c r="L38" s="18"/>
      <c r="M38" s="18"/>
      <c r="N38" s="18"/>
      <c r="P38" s="20" t="s">
        <v>8</v>
      </c>
      <c r="Q38" s="21">
        <f t="shared" ref="Q38:Q44" si="11">RANK(R38,R$37:R$44,0)+COUNTIFS(R$37:R$44,R38,S$37:S$44,"&gt;"&amp;S38)</f>
        <v>1</v>
      </c>
      <c r="R38" s="21">
        <f t="shared" si="10"/>
        <v>0</v>
      </c>
      <c r="S38" s="21">
        <f t="shared" si="10"/>
        <v>0</v>
      </c>
      <c r="U38" s="20" t="s">
        <v>8</v>
      </c>
      <c r="V38" s="21">
        <f t="shared" ref="V38:V44" si="12">RANK(W38,W$37:W$44,0)+COUNTIFS(W$37:W$44,W38,X$37:X$44,"&gt;"&amp;X38)</f>
        <v>1</v>
      </c>
      <c r="W38" s="21">
        <f t="shared" ref="W38:W44" si="13">R38+R48+R58</f>
        <v>0</v>
      </c>
      <c r="X38" s="21">
        <f t="shared" ref="X38" si="14">S38+S48+S58</f>
        <v>0</v>
      </c>
    </row>
    <row r="39" spans="1:24">
      <c r="A39" s="20" t="s">
        <v>7</v>
      </c>
      <c r="B39" s="18"/>
      <c r="C39" s="18"/>
      <c r="D39" s="18"/>
      <c r="F39" s="20" t="s">
        <v>7</v>
      </c>
      <c r="G39" s="18"/>
      <c r="H39" s="18"/>
      <c r="I39" s="18"/>
      <c r="K39" s="20" t="s">
        <v>7</v>
      </c>
      <c r="L39" s="18"/>
      <c r="M39" s="18"/>
      <c r="N39" s="18"/>
      <c r="P39" s="20" t="s">
        <v>7</v>
      </c>
      <c r="Q39" s="21">
        <f t="shared" si="11"/>
        <v>1</v>
      </c>
      <c r="R39" s="21">
        <f t="shared" si="10"/>
        <v>0</v>
      </c>
      <c r="S39" s="21">
        <f t="shared" si="10"/>
        <v>0</v>
      </c>
      <c r="U39" s="20" t="s">
        <v>7</v>
      </c>
      <c r="V39" s="21">
        <f t="shared" si="12"/>
        <v>1</v>
      </c>
      <c r="W39" s="21">
        <f t="shared" si="13"/>
        <v>0</v>
      </c>
      <c r="X39" s="21">
        <f t="shared" ref="X39" si="15">S39+S49+S59</f>
        <v>0</v>
      </c>
    </row>
    <row r="40" spans="1:24">
      <c r="A40" s="20" t="s">
        <v>5</v>
      </c>
      <c r="B40" s="18"/>
      <c r="C40" s="18"/>
      <c r="D40" s="18"/>
      <c r="F40" s="20" t="s">
        <v>5</v>
      </c>
      <c r="G40" s="18"/>
      <c r="H40" s="18"/>
      <c r="I40" s="18"/>
      <c r="K40" s="20" t="s">
        <v>5</v>
      </c>
      <c r="L40" s="18"/>
      <c r="M40" s="18"/>
      <c r="N40" s="18"/>
      <c r="P40" s="20" t="s">
        <v>5</v>
      </c>
      <c r="Q40" s="21">
        <f t="shared" si="11"/>
        <v>1</v>
      </c>
      <c r="R40" s="21">
        <f t="shared" si="10"/>
        <v>0</v>
      </c>
      <c r="S40" s="21">
        <f t="shared" si="10"/>
        <v>0</v>
      </c>
      <c r="U40" s="20" t="s">
        <v>5</v>
      </c>
      <c r="V40" s="21">
        <f t="shared" si="12"/>
        <v>1</v>
      </c>
      <c r="W40" s="21">
        <f t="shared" si="13"/>
        <v>0</v>
      </c>
      <c r="X40" s="21">
        <f t="shared" ref="X40" si="16">S40+S50+S60</f>
        <v>0</v>
      </c>
    </row>
    <row r="41" spans="1:24">
      <c r="A41" s="20" t="s">
        <v>11</v>
      </c>
      <c r="B41" s="18"/>
      <c r="C41" s="18"/>
      <c r="D41" s="18"/>
      <c r="F41" s="20" t="s">
        <v>11</v>
      </c>
      <c r="G41" s="18"/>
      <c r="H41" s="18"/>
      <c r="I41" s="18"/>
      <c r="K41" s="20" t="s">
        <v>11</v>
      </c>
      <c r="L41" s="18"/>
      <c r="M41" s="18"/>
      <c r="N41" s="18"/>
      <c r="P41" s="20" t="s">
        <v>11</v>
      </c>
      <c r="Q41" s="21">
        <f t="shared" si="11"/>
        <v>1</v>
      </c>
      <c r="R41" s="21">
        <f t="shared" si="10"/>
        <v>0</v>
      </c>
      <c r="S41" s="21">
        <f t="shared" si="10"/>
        <v>0</v>
      </c>
      <c r="U41" s="20" t="s">
        <v>11</v>
      </c>
      <c r="V41" s="21">
        <f t="shared" si="12"/>
        <v>1</v>
      </c>
      <c r="W41" s="21">
        <f t="shared" si="13"/>
        <v>0</v>
      </c>
      <c r="X41" s="21">
        <f t="shared" ref="X41" si="17">S41+S51+S61</f>
        <v>0</v>
      </c>
    </row>
    <row r="42" spans="1:24">
      <c r="A42" s="20" t="s">
        <v>6</v>
      </c>
      <c r="B42" s="18"/>
      <c r="C42" s="18"/>
      <c r="D42" s="18"/>
      <c r="F42" s="20" t="s">
        <v>6</v>
      </c>
      <c r="G42" s="18"/>
      <c r="H42" s="18"/>
      <c r="I42" s="18"/>
      <c r="K42" s="20" t="s">
        <v>6</v>
      </c>
      <c r="L42" s="18"/>
      <c r="M42" s="18"/>
      <c r="N42" s="18"/>
      <c r="P42" s="20" t="s">
        <v>6</v>
      </c>
      <c r="Q42" s="21">
        <f t="shared" si="11"/>
        <v>1</v>
      </c>
      <c r="R42" s="21">
        <f t="shared" si="10"/>
        <v>0</v>
      </c>
      <c r="S42" s="21">
        <f t="shared" si="10"/>
        <v>0</v>
      </c>
      <c r="U42" s="20" t="s">
        <v>6</v>
      </c>
      <c r="V42" s="21">
        <f t="shared" si="12"/>
        <v>1</v>
      </c>
      <c r="W42" s="21">
        <f t="shared" si="13"/>
        <v>0</v>
      </c>
      <c r="X42" s="21">
        <f t="shared" ref="X42" si="18">S42+S52+S62</f>
        <v>0</v>
      </c>
    </row>
    <row r="43" spans="1:24">
      <c r="A43" s="20" t="s">
        <v>12</v>
      </c>
      <c r="B43" s="18"/>
      <c r="C43" s="18"/>
      <c r="D43" s="18"/>
      <c r="F43" s="20" t="s">
        <v>12</v>
      </c>
      <c r="G43" s="18"/>
      <c r="H43" s="18"/>
      <c r="I43" s="18"/>
      <c r="K43" s="20" t="s">
        <v>12</v>
      </c>
      <c r="L43" s="18"/>
      <c r="M43" s="18"/>
      <c r="N43" s="18"/>
      <c r="P43" s="20" t="s">
        <v>12</v>
      </c>
      <c r="Q43" s="21">
        <f t="shared" si="11"/>
        <v>1</v>
      </c>
      <c r="R43" s="21">
        <f t="shared" si="10"/>
        <v>0</v>
      </c>
      <c r="S43" s="21">
        <f t="shared" si="10"/>
        <v>0</v>
      </c>
      <c r="U43" s="20" t="s">
        <v>12</v>
      </c>
      <c r="V43" s="21">
        <f t="shared" si="12"/>
        <v>1</v>
      </c>
      <c r="W43" s="21">
        <f t="shared" si="13"/>
        <v>0</v>
      </c>
      <c r="X43" s="21">
        <f t="shared" ref="X43" si="19">S43+S53+S63</f>
        <v>0</v>
      </c>
    </row>
    <row r="44" spans="1:24">
      <c r="A44" s="20" t="s">
        <v>10</v>
      </c>
      <c r="B44" s="18"/>
      <c r="C44" s="18"/>
      <c r="D44" s="18"/>
      <c r="F44" s="20" t="s">
        <v>10</v>
      </c>
      <c r="G44" s="18"/>
      <c r="H44" s="18"/>
      <c r="I44" s="18"/>
      <c r="K44" s="20" t="s">
        <v>10</v>
      </c>
      <c r="L44" s="18"/>
      <c r="M44" s="18"/>
      <c r="N44" s="18"/>
      <c r="P44" s="20" t="s">
        <v>10</v>
      </c>
      <c r="Q44" s="21">
        <f t="shared" si="11"/>
        <v>1</v>
      </c>
      <c r="R44" s="21">
        <f t="shared" si="10"/>
        <v>0</v>
      </c>
      <c r="S44" s="21">
        <f t="shared" si="10"/>
        <v>0</v>
      </c>
      <c r="U44" s="20" t="s">
        <v>10</v>
      </c>
      <c r="V44" s="21">
        <f t="shared" si="12"/>
        <v>1</v>
      </c>
      <c r="W44" s="21">
        <f t="shared" si="13"/>
        <v>0</v>
      </c>
      <c r="X44" s="21">
        <f t="shared" ref="X44" si="20">S44+S54+S64</f>
        <v>0</v>
      </c>
    </row>
    <row r="45" spans="1:24">
      <c r="Q45" s="1"/>
      <c r="R45" s="1"/>
      <c r="S45" s="1"/>
    </row>
    <row r="46" spans="1:24">
      <c r="A46" s="20" t="s">
        <v>28</v>
      </c>
      <c r="B46" s="21" t="s">
        <v>3</v>
      </c>
      <c r="C46" s="21" t="s">
        <v>13</v>
      </c>
      <c r="D46" s="21" t="s">
        <v>4</v>
      </c>
      <c r="F46" s="20" t="s">
        <v>28</v>
      </c>
      <c r="G46" s="21" t="s">
        <v>3</v>
      </c>
      <c r="H46" s="21" t="s">
        <v>13</v>
      </c>
      <c r="I46" s="21" t="s">
        <v>4</v>
      </c>
      <c r="K46" s="20" t="s">
        <v>28</v>
      </c>
      <c r="L46" s="21" t="s">
        <v>3</v>
      </c>
      <c r="M46" s="21" t="s">
        <v>13</v>
      </c>
      <c r="N46" s="21" t="s">
        <v>4</v>
      </c>
      <c r="P46" s="20" t="s">
        <v>28</v>
      </c>
      <c r="Q46" s="21"/>
      <c r="R46" s="21"/>
      <c r="S46" s="21"/>
    </row>
    <row r="47" spans="1:24">
      <c r="A47" s="20" t="s">
        <v>9</v>
      </c>
      <c r="B47" s="18"/>
      <c r="C47" s="18"/>
      <c r="D47" s="18"/>
      <c r="F47" s="20" t="s">
        <v>9</v>
      </c>
      <c r="G47" s="18"/>
      <c r="H47" s="18"/>
      <c r="I47" s="18"/>
      <c r="K47" s="20" t="s">
        <v>9</v>
      </c>
      <c r="L47" s="18"/>
      <c r="M47" s="18"/>
      <c r="N47" s="18"/>
      <c r="P47" s="20" t="s">
        <v>9</v>
      </c>
      <c r="Q47" s="21">
        <f>RANK(R47,R$47:R$54,0)+COUNTIFS(R$47:R$54,R47,S$47:S$54,"&gt;"&amp;S47)</f>
        <v>1</v>
      </c>
      <c r="R47" s="21">
        <f t="shared" ref="R47:S54" si="21">C47+H47+M47</f>
        <v>0</v>
      </c>
      <c r="S47" s="21">
        <f t="shared" si="21"/>
        <v>0</v>
      </c>
    </row>
    <row r="48" spans="1:24">
      <c r="A48" s="20" t="s">
        <v>8</v>
      </c>
      <c r="B48" s="18"/>
      <c r="C48" s="18"/>
      <c r="D48" s="18"/>
      <c r="F48" s="20" t="s">
        <v>8</v>
      </c>
      <c r="G48" s="18"/>
      <c r="H48" s="18"/>
      <c r="I48" s="18"/>
      <c r="K48" s="20" t="s">
        <v>8</v>
      </c>
      <c r="L48" s="18"/>
      <c r="M48" s="18"/>
      <c r="N48" s="18"/>
      <c r="P48" s="20" t="s">
        <v>8</v>
      </c>
      <c r="Q48" s="21">
        <f t="shared" ref="Q48:Q54" si="22">RANK(R48,R$47:R$54,0)+COUNTIFS(R$47:R$54,R48,S$47:S$54,"&gt;"&amp;S48)</f>
        <v>1</v>
      </c>
      <c r="R48" s="21">
        <f t="shared" si="21"/>
        <v>0</v>
      </c>
      <c r="S48" s="21">
        <f t="shared" si="21"/>
        <v>0</v>
      </c>
    </row>
    <row r="49" spans="1:19">
      <c r="A49" s="20" t="s">
        <v>7</v>
      </c>
      <c r="B49" s="18"/>
      <c r="C49" s="18"/>
      <c r="D49" s="18"/>
      <c r="F49" s="20" t="s">
        <v>7</v>
      </c>
      <c r="G49" s="18"/>
      <c r="H49" s="18"/>
      <c r="I49" s="18"/>
      <c r="K49" s="20" t="s">
        <v>7</v>
      </c>
      <c r="L49" s="18"/>
      <c r="M49" s="18"/>
      <c r="N49" s="18"/>
      <c r="P49" s="20" t="s">
        <v>7</v>
      </c>
      <c r="Q49" s="21">
        <f t="shared" si="22"/>
        <v>1</v>
      </c>
      <c r="R49" s="21">
        <f t="shared" si="21"/>
        <v>0</v>
      </c>
      <c r="S49" s="21">
        <f t="shared" si="21"/>
        <v>0</v>
      </c>
    </row>
    <row r="50" spans="1:19">
      <c r="A50" s="20" t="s">
        <v>5</v>
      </c>
      <c r="B50" s="18"/>
      <c r="C50" s="18"/>
      <c r="D50" s="18"/>
      <c r="F50" s="20" t="s">
        <v>5</v>
      </c>
      <c r="G50" s="18"/>
      <c r="H50" s="18"/>
      <c r="I50" s="18"/>
      <c r="K50" s="20" t="s">
        <v>5</v>
      </c>
      <c r="L50" s="18"/>
      <c r="M50" s="18"/>
      <c r="N50" s="18"/>
      <c r="P50" s="20" t="s">
        <v>5</v>
      </c>
      <c r="Q50" s="21">
        <f t="shared" si="22"/>
        <v>1</v>
      </c>
      <c r="R50" s="21">
        <f t="shared" si="21"/>
        <v>0</v>
      </c>
      <c r="S50" s="21">
        <f t="shared" si="21"/>
        <v>0</v>
      </c>
    </row>
    <row r="51" spans="1:19">
      <c r="A51" s="20" t="s">
        <v>11</v>
      </c>
      <c r="B51" s="18"/>
      <c r="C51" s="18"/>
      <c r="D51" s="18"/>
      <c r="F51" s="20" t="s">
        <v>11</v>
      </c>
      <c r="G51" s="18"/>
      <c r="H51" s="18"/>
      <c r="I51" s="18"/>
      <c r="K51" s="20" t="s">
        <v>11</v>
      </c>
      <c r="L51" s="18"/>
      <c r="M51" s="18"/>
      <c r="N51" s="18"/>
      <c r="P51" s="20" t="s">
        <v>11</v>
      </c>
      <c r="Q51" s="21">
        <f t="shared" si="22"/>
        <v>1</v>
      </c>
      <c r="R51" s="21">
        <f t="shared" si="21"/>
        <v>0</v>
      </c>
      <c r="S51" s="21">
        <f t="shared" si="21"/>
        <v>0</v>
      </c>
    </row>
    <row r="52" spans="1:19">
      <c r="A52" s="20" t="s">
        <v>6</v>
      </c>
      <c r="B52" s="18"/>
      <c r="C52" s="18"/>
      <c r="D52" s="18"/>
      <c r="F52" s="20" t="s">
        <v>6</v>
      </c>
      <c r="G52" s="18"/>
      <c r="H52" s="18"/>
      <c r="I52" s="18"/>
      <c r="K52" s="20" t="s">
        <v>6</v>
      </c>
      <c r="L52" s="18"/>
      <c r="M52" s="18"/>
      <c r="N52" s="18"/>
      <c r="P52" s="20" t="s">
        <v>6</v>
      </c>
      <c r="Q52" s="21">
        <f t="shared" si="22"/>
        <v>1</v>
      </c>
      <c r="R52" s="21">
        <f t="shared" si="21"/>
        <v>0</v>
      </c>
      <c r="S52" s="21">
        <f t="shared" si="21"/>
        <v>0</v>
      </c>
    </row>
    <row r="53" spans="1:19">
      <c r="A53" s="20" t="s">
        <v>12</v>
      </c>
      <c r="B53" s="18"/>
      <c r="C53" s="18"/>
      <c r="D53" s="18"/>
      <c r="F53" s="20" t="s">
        <v>12</v>
      </c>
      <c r="G53" s="18"/>
      <c r="H53" s="18"/>
      <c r="I53" s="18"/>
      <c r="K53" s="20" t="s">
        <v>12</v>
      </c>
      <c r="L53" s="18"/>
      <c r="M53" s="18"/>
      <c r="N53" s="18"/>
      <c r="P53" s="20" t="s">
        <v>12</v>
      </c>
      <c r="Q53" s="21">
        <f t="shared" si="22"/>
        <v>1</v>
      </c>
      <c r="R53" s="21">
        <f t="shared" si="21"/>
        <v>0</v>
      </c>
      <c r="S53" s="21">
        <f t="shared" si="21"/>
        <v>0</v>
      </c>
    </row>
    <row r="54" spans="1:19">
      <c r="A54" s="20" t="s">
        <v>10</v>
      </c>
      <c r="B54" s="18"/>
      <c r="C54" s="18"/>
      <c r="D54" s="18"/>
      <c r="F54" s="20" t="s">
        <v>10</v>
      </c>
      <c r="G54" s="18"/>
      <c r="H54" s="18"/>
      <c r="I54" s="18"/>
      <c r="K54" s="20" t="s">
        <v>10</v>
      </c>
      <c r="L54" s="18"/>
      <c r="M54" s="18"/>
      <c r="N54" s="18"/>
      <c r="P54" s="20" t="s">
        <v>10</v>
      </c>
      <c r="Q54" s="21">
        <f t="shared" si="22"/>
        <v>1</v>
      </c>
      <c r="R54" s="21">
        <f t="shared" si="21"/>
        <v>0</v>
      </c>
      <c r="S54" s="21">
        <f t="shared" si="21"/>
        <v>0</v>
      </c>
    </row>
    <row r="55" spans="1:19">
      <c r="Q55" s="1"/>
      <c r="R55" s="1"/>
      <c r="S55" s="1"/>
    </row>
    <row r="56" spans="1:19">
      <c r="A56" s="20" t="s">
        <v>29</v>
      </c>
      <c r="B56" s="21" t="s">
        <v>3</v>
      </c>
      <c r="C56" s="21" t="s">
        <v>13</v>
      </c>
      <c r="D56" s="21" t="s">
        <v>4</v>
      </c>
      <c r="F56" s="20" t="s">
        <v>29</v>
      </c>
      <c r="G56" s="21" t="s">
        <v>3</v>
      </c>
      <c r="H56" s="21" t="s">
        <v>13</v>
      </c>
      <c r="I56" s="21" t="s">
        <v>4</v>
      </c>
      <c r="K56" s="20" t="s">
        <v>29</v>
      </c>
      <c r="L56" s="21" t="s">
        <v>3</v>
      </c>
      <c r="M56" s="21" t="s">
        <v>13</v>
      </c>
      <c r="N56" s="21" t="s">
        <v>4</v>
      </c>
      <c r="P56" s="20" t="s">
        <v>29</v>
      </c>
      <c r="Q56" s="21"/>
      <c r="R56" s="21"/>
      <c r="S56" s="21"/>
    </row>
    <row r="57" spans="1:19">
      <c r="A57" s="20" t="s">
        <v>9</v>
      </c>
      <c r="B57" s="18"/>
      <c r="C57" s="18"/>
      <c r="D57" s="18"/>
      <c r="F57" s="20" t="s">
        <v>9</v>
      </c>
      <c r="G57" s="18"/>
      <c r="H57" s="18"/>
      <c r="I57" s="18"/>
      <c r="K57" s="20" t="s">
        <v>9</v>
      </c>
      <c r="L57" s="18"/>
      <c r="M57" s="18"/>
      <c r="N57" s="18"/>
      <c r="P57" s="20" t="s">
        <v>9</v>
      </c>
      <c r="Q57" s="21">
        <f>RANK(R57,R$57:R$64,0)+COUNTIFS(R$57:R$64,R57,S$57:S$64,"&gt;"&amp;S57)</f>
        <v>1</v>
      </c>
      <c r="R57" s="21">
        <f t="shared" ref="R57:S64" si="23">C57+H57+M57</f>
        <v>0</v>
      </c>
      <c r="S57" s="21">
        <f t="shared" si="23"/>
        <v>0</v>
      </c>
    </row>
    <row r="58" spans="1:19">
      <c r="A58" s="20" t="s">
        <v>8</v>
      </c>
      <c r="B58" s="18"/>
      <c r="C58" s="18"/>
      <c r="D58" s="18"/>
      <c r="F58" s="20" t="s">
        <v>8</v>
      </c>
      <c r="G58" s="18"/>
      <c r="H58" s="18"/>
      <c r="I58" s="18"/>
      <c r="K58" s="20" t="s">
        <v>8</v>
      </c>
      <c r="L58" s="18"/>
      <c r="M58" s="18"/>
      <c r="N58" s="18"/>
      <c r="P58" s="20" t="s">
        <v>8</v>
      </c>
      <c r="Q58" s="21">
        <f t="shared" ref="Q58:Q64" si="24">RANK(R58,R$57:R$64,0)+COUNTIFS(R$57:R$64,R58,S$57:S$64,"&gt;"&amp;S58)</f>
        <v>1</v>
      </c>
      <c r="R58" s="21">
        <f t="shared" si="23"/>
        <v>0</v>
      </c>
      <c r="S58" s="21">
        <f t="shared" si="23"/>
        <v>0</v>
      </c>
    </row>
    <row r="59" spans="1:19">
      <c r="A59" s="20" t="s">
        <v>7</v>
      </c>
      <c r="B59" s="18"/>
      <c r="C59" s="18"/>
      <c r="D59" s="18"/>
      <c r="F59" s="20" t="s">
        <v>7</v>
      </c>
      <c r="G59" s="18"/>
      <c r="H59" s="18"/>
      <c r="I59" s="18"/>
      <c r="K59" s="20" t="s">
        <v>7</v>
      </c>
      <c r="L59" s="18"/>
      <c r="M59" s="18"/>
      <c r="N59" s="18"/>
      <c r="P59" s="20" t="s">
        <v>7</v>
      </c>
      <c r="Q59" s="21">
        <f t="shared" si="24"/>
        <v>1</v>
      </c>
      <c r="R59" s="21">
        <f t="shared" si="23"/>
        <v>0</v>
      </c>
      <c r="S59" s="21">
        <f t="shared" si="23"/>
        <v>0</v>
      </c>
    </row>
    <row r="60" spans="1:19">
      <c r="A60" s="20" t="s">
        <v>5</v>
      </c>
      <c r="B60" s="18"/>
      <c r="C60" s="18"/>
      <c r="D60" s="18"/>
      <c r="F60" s="20" t="s">
        <v>5</v>
      </c>
      <c r="G60" s="18"/>
      <c r="H60" s="18"/>
      <c r="I60" s="18"/>
      <c r="K60" s="20" t="s">
        <v>5</v>
      </c>
      <c r="L60" s="18"/>
      <c r="M60" s="18"/>
      <c r="N60" s="18"/>
      <c r="P60" s="20" t="s">
        <v>5</v>
      </c>
      <c r="Q60" s="21">
        <f t="shared" si="24"/>
        <v>1</v>
      </c>
      <c r="R60" s="21">
        <f t="shared" si="23"/>
        <v>0</v>
      </c>
      <c r="S60" s="21">
        <f t="shared" si="23"/>
        <v>0</v>
      </c>
    </row>
    <row r="61" spans="1:19">
      <c r="A61" s="20" t="s">
        <v>11</v>
      </c>
      <c r="B61" s="18"/>
      <c r="C61" s="18"/>
      <c r="D61" s="18"/>
      <c r="F61" s="20" t="s">
        <v>11</v>
      </c>
      <c r="G61" s="18"/>
      <c r="H61" s="18"/>
      <c r="I61" s="18"/>
      <c r="K61" s="20" t="s">
        <v>11</v>
      </c>
      <c r="L61" s="18"/>
      <c r="M61" s="18"/>
      <c r="N61" s="18"/>
      <c r="P61" s="20" t="s">
        <v>11</v>
      </c>
      <c r="Q61" s="21">
        <f t="shared" si="24"/>
        <v>1</v>
      </c>
      <c r="R61" s="21">
        <f t="shared" si="23"/>
        <v>0</v>
      </c>
      <c r="S61" s="21">
        <f t="shared" si="23"/>
        <v>0</v>
      </c>
    </row>
    <row r="62" spans="1:19">
      <c r="A62" s="20" t="s">
        <v>6</v>
      </c>
      <c r="B62" s="18"/>
      <c r="C62" s="18"/>
      <c r="D62" s="18"/>
      <c r="F62" s="20" t="s">
        <v>6</v>
      </c>
      <c r="G62" s="18"/>
      <c r="H62" s="18"/>
      <c r="I62" s="18"/>
      <c r="K62" s="20" t="s">
        <v>6</v>
      </c>
      <c r="L62" s="18"/>
      <c r="M62" s="18"/>
      <c r="N62" s="18"/>
      <c r="P62" s="20" t="s">
        <v>6</v>
      </c>
      <c r="Q62" s="21">
        <f t="shared" si="24"/>
        <v>1</v>
      </c>
      <c r="R62" s="21">
        <f t="shared" si="23"/>
        <v>0</v>
      </c>
      <c r="S62" s="21">
        <f t="shared" si="23"/>
        <v>0</v>
      </c>
    </row>
    <row r="63" spans="1:19">
      <c r="A63" s="20" t="s">
        <v>12</v>
      </c>
      <c r="B63" s="18"/>
      <c r="C63" s="18"/>
      <c r="D63" s="18"/>
      <c r="F63" s="20" t="s">
        <v>12</v>
      </c>
      <c r="G63" s="18"/>
      <c r="H63" s="18"/>
      <c r="I63" s="18"/>
      <c r="K63" s="20" t="s">
        <v>12</v>
      </c>
      <c r="L63" s="18"/>
      <c r="M63" s="18"/>
      <c r="N63" s="18"/>
      <c r="P63" s="20" t="s">
        <v>12</v>
      </c>
      <c r="Q63" s="21">
        <f t="shared" si="24"/>
        <v>1</v>
      </c>
      <c r="R63" s="21">
        <f t="shared" si="23"/>
        <v>0</v>
      </c>
      <c r="S63" s="21">
        <f t="shared" si="23"/>
        <v>0</v>
      </c>
    </row>
    <row r="64" spans="1:19">
      <c r="A64" s="20" t="s">
        <v>10</v>
      </c>
      <c r="B64" s="18"/>
      <c r="C64" s="18"/>
      <c r="D64" s="18"/>
      <c r="F64" s="20" t="s">
        <v>10</v>
      </c>
      <c r="G64" s="18"/>
      <c r="H64" s="18"/>
      <c r="I64" s="18"/>
      <c r="K64" s="20" t="s">
        <v>10</v>
      </c>
      <c r="L64" s="18"/>
      <c r="M64" s="18"/>
      <c r="N64" s="18"/>
      <c r="P64" s="20" t="s">
        <v>10</v>
      </c>
      <c r="Q64" s="21">
        <f t="shared" si="24"/>
        <v>1</v>
      </c>
      <c r="R64" s="21">
        <f t="shared" si="23"/>
        <v>0</v>
      </c>
      <c r="S64" s="21">
        <f t="shared" si="23"/>
        <v>0</v>
      </c>
    </row>
    <row r="65" spans="17:19">
      <c r="Q65" s="1"/>
      <c r="R65" s="1"/>
      <c r="S65" s="1"/>
    </row>
    <row r="66" spans="17:19">
      <c r="Q66" s="1"/>
      <c r="R66" s="1"/>
      <c r="S66" s="1"/>
    </row>
    <row r="67" spans="17:19">
      <c r="Q67" s="1"/>
      <c r="R67" s="1"/>
      <c r="S67" s="1"/>
    </row>
    <row r="68" spans="17:19">
      <c r="Q68" s="1"/>
      <c r="R68" s="1"/>
      <c r="S68" s="1"/>
    </row>
    <row r="69" spans="17:19">
      <c r="Q69" s="1"/>
      <c r="R69" s="1"/>
      <c r="S69" s="1"/>
    </row>
    <row r="70" spans="17:19">
      <c r="Q70" s="1"/>
      <c r="R70" s="1"/>
      <c r="S70" s="1"/>
    </row>
    <row r="71" spans="17:19">
      <c r="Q71" s="1"/>
      <c r="R71" s="1"/>
      <c r="S71" s="1"/>
    </row>
    <row r="72" spans="17:19">
      <c r="Q72" s="1"/>
      <c r="R72" s="1"/>
      <c r="S72" s="1"/>
    </row>
    <row r="73" spans="17:19">
      <c r="Q73" s="1"/>
      <c r="R73" s="1"/>
      <c r="S73" s="1"/>
    </row>
    <row r="74" spans="17:19">
      <c r="Q74" s="1"/>
      <c r="R74" s="1"/>
      <c r="S74" s="1"/>
    </row>
    <row r="75" spans="17:19">
      <c r="Q75" s="1"/>
      <c r="R75" s="1"/>
      <c r="S75" s="1"/>
    </row>
    <row r="76" spans="17:19">
      <c r="Q76" s="1"/>
      <c r="R76" s="1"/>
      <c r="S76" s="1"/>
    </row>
    <row r="77" spans="17:19">
      <c r="Q77" s="1"/>
      <c r="R77" s="1"/>
      <c r="S77" s="1"/>
    </row>
    <row r="78" spans="17:19">
      <c r="Q78" s="1"/>
      <c r="R78" s="1"/>
      <c r="S78" s="1"/>
    </row>
    <row r="79" spans="17:19">
      <c r="Q79" s="1"/>
      <c r="R79" s="1"/>
      <c r="S79" s="1"/>
    </row>
    <row r="80" spans="17:19">
      <c r="Q80" s="1"/>
      <c r="R80" s="1"/>
      <c r="S80" s="1"/>
    </row>
    <row r="81" spans="17:19">
      <c r="Q81" s="1"/>
      <c r="R81" s="1"/>
      <c r="S81" s="1"/>
    </row>
    <row r="82" spans="17:19">
      <c r="Q82" s="1"/>
      <c r="R82" s="1"/>
      <c r="S82" s="1"/>
    </row>
    <row r="83" spans="17:19">
      <c r="Q83" s="1"/>
      <c r="R83" s="1"/>
      <c r="S83" s="1"/>
    </row>
    <row r="84" spans="17:19">
      <c r="Q84" s="1"/>
      <c r="R84" s="1"/>
      <c r="S84" s="1"/>
    </row>
    <row r="85" spans="17:19">
      <c r="Q85" s="1"/>
      <c r="R85" s="1"/>
      <c r="S85" s="1"/>
    </row>
    <row r="86" spans="17:19">
      <c r="Q86" s="1"/>
      <c r="R86" s="1"/>
      <c r="S86" s="1"/>
    </row>
    <row r="87" spans="17:19">
      <c r="Q87" s="1"/>
      <c r="R87" s="1"/>
      <c r="S87" s="1"/>
    </row>
    <row r="88" spans="17:19">
      <c r="Q88" s="1"/>
      <c r="R88" s="1"/>
      <c r="S88" s="1"/>
    </row>
    <row r="89" spans="17:19">
      <c r="Q89" s="1"/>
      <c r="R89" s="1"/>
      <c r="S89" s="1"/>
    </row>
    <row r="90" spans="17:19">
      <c r="Q90" s="1"/>
      <c r="R90" s="1"/>
      <c r="S90" s="1"/>
    </row>
    <row r="91" spans="17:19">
      <c r="Q91" s="1"/>
      <c r="R91" s="1"/>
      <c r="S91" s="1"/>
    </row>
    <row r="92" spans="17:19">
      <c r="Q92" s="1"/>
      <c r="R92" s="1"/>
      <c r="S92" s="1"/>
    </row>
    <row r="93" spans="17:19">
      <c r="Q93" s="1"/>
      <c r="R93" s="1"/>
      <c r="S93" s="1"/>
    </row>
    <row r="94" spans="17:19">
      <c r="Q94" s="1"/>
      <c r="R94" s="1"/>
      <c r="S94" s="1"/>
    </row>
  </sheetData>
  <sortState xmlns:xlrd2="http://schemas.microsoft.com/office/spreadsheetml/2017/richdata2" ref="K57:N64">
    <sortCondition ref="K57:K64"/>
  </sortState>
  <conditionalFormatting sqref="Q6:Q13">
    <cfRule type="duplicateValues" dxfId="8" priority="9"/>
  </conditionalFormatting>
  <conditionalFormatting sqref="Q16:Q23">
    <cfRule type="duplicateValues" dxfId="7" priority="6"/>
  </conditionalFormatting>
  <conditionalFormatting sqref="Q26:Q33">
    <cfRule type="duplicateValues" dxfId="6" priority="5"/>
  </conditionalFormatting>
  <conditionalFormatting sqref="Q37:Q44">
    <cfRule type="duplicateValues" dxfId="5" priority="4"/>
  </conditionalFormatting>
  <conditionalFormatting sqref="Q47:Q54">
    <cfRule type="duplicateValues" dxfId="4" priority="2"/>
  </conditionalFormatting>
  <conditionalFormatting sqref="Q57:Q64">
    <cfRule type="duplicateValues" dxfId="3" priority="1"/>
  </conditionalFormatting>
  <conditionalFormatting sqref="V6:V13">
    <cfRule type="duplicateValues" dxfId="2" priority="8"/>
  </conditionalFormatting>
  <conditionalFormatting sqref="V37:V44">
    <cfRule type="duplicateValues" dxfId="1" priority="3"/>
  </conditionalFormatting>
  <conditionalFormatting sqref="AA6:AA13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Positions</vt:lpstr>
      <vt:lpstr>Working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Myles Fleming</dc:creator>
  <cp:lastModifiedBy>Myles Fleming</cp:lastModifiedBy>
  <dcterms:created xsi:type="dcterms:W3CDTF">2024-09-08T18:39:53Z</dcterms:created>
  <dcterms:modified xsi:type="dcterms:W3CDTF">2026-03-14T21:01:52Z</dcterms:modified>
</cp:coreProperties>
</file>