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24226"/>
  <mc:AlternateContent xmlns:mc="http://schemas.openxmlformats.org/markup-compatibility/2006">
    <mc:Choice Requires="x15">
      <x15ac:absPath xmlns:x15ac="http://schemas.microsoft.com/office/spreadsheetml/2010/11/ac" url="https://d.docs.live.net/aa66e33bee6793f4/Wessex OneDrive/OTFL 2026/Master Files/"/>
    </mc:Choice>
  </mc:AlternateContent>
  <xr:revisionPtr revIDLastSave="183" documentId="13_ncr:1_{897EBEAD-A268-704D-AD20-91E2FB31EFC2}" xr6:coauthVersionLast="47" xr6:coauthVersionMax="47" xr10:uidLastSave="{C0C6CAB8-B8BB-4CBD-8EE9-9FDDA8424D51}"/>
  <bookViews>
    <workbookView xWindow="-110" yWindow="-110" windowWidth="25820" windowHeight="15620" xr2:uid="{00000000-000D-0000-FFFF-FFFF00000000}"/>
  </bookViews>
  <sheets>
    <sheet name="Read Me First" sheetId="13" r:id="rId1"/>
    <sheet name="MaleDeclaration" sheetId="7" r:id="rId2"/>
    <sheet name="TeamSheet" sheetId="8" r:id="rId3"/>
    <sheet name="U14s" sheetId="9" r:id="rId4"/>
    <sheet name="U16s" sheetId="14" r:id="rId5"/>
    <sheet name="U18s" sheetId="15" r:id="rId6"/>
    <sheet name="U20s" sheetId="16" r:id="rId7"/>
  </sheets>
  <definedNames>
    <definedName name="_xlnm.Print_Area" localSheetId="2">TeamSheet!$A$1:$M$149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23" i="7" l="1"/>
  <c r="AN23" i="7"/>
  <c r="AO23" i="7"/>
  <c r="AP23" i="7"/>
  <c r="AQ23" i="7"/>
  <c r="AR23" i="7"/>
  <c r="AS23" i="7"/>
  <c r="AT23" i="7"/>
  <c r="AU23" i="7"/>
  <c r="AV23" i="7"/>
  <c r="AW23" i="7"/>
  <c r="AL23" i="7"/>
  <c r="C2" i="16" a="1"/>
  <c r="C2" i="16" s="1"/>
  <c r="C1" i="16" a="1"/>
  <c r="C1" i="16" s="1"/>
  <c r="C1" i="15" a="1"/>
  <c r="C1" i="15" s="1"/>
  <c r="C1" i="14" a="1"/>
  <c r="C1" i="14" s="1"/>
  <c r="C1" i="9" a="1"/>
  <c r="C1" i="9" s="1"/>
  <c r="B60" i="8" a="1"/>
  <c r="B60" i="8" s="1"/>
  <c r="A60" i="8" a="1"/>
  <c r="A60" i="8" s="1"/>
  <c r="B42" i="8" a="1"/>
  <c r="B42" i="8" s="1"/>
  <c r="B44" i="8"/>
  <c r="B45" i="8"/>
  <c r="B48" i="8"/>
  <c r="B49" i="8"/>
  <c r="B52" i="8"/>
  <c r="B53" i="8"/>
  <c r="A42" i="8" a="1"/>
  <c r="A42" i="8" s="1"/>
  <c r="B24" i="8" a="1"/>
  <c r="B24" i="8"/>
  <c r="B25" i="8"/>
  <c r="B26" i="8"/>
  <c r="B27" i="8"/>
  <c r="B28" i="8"/>
  <c r="B29" i="8"/>
  <c r="B30" i="8"/>
  <c r="B31" i="8"/>
  <c r="B32" i="8"/>
  <c r="B33" i="8"/>
  <c r="B34" i="8"/>
  <c r="B35" i="8"/>
  <c r="B36" i="8"/>
  <c r="A24" i="8" a="1"/>
  <c r="A26" i="8" s="1"/>
  <c r="B7" i="8" a="1"/>
  <c r="B7" i="8"/>
  <c r="B8" i="8"/>
  <c r="B9" i="8"/>
  <c r="B10" i="8"/>
  <c r="B11" i="8"/>
  <c r="B12" i="8"/>
  <c r="B13" i="8"/>
  <c r="B14" i="8"/>
  <c r="B15" i="8"/>
  <c r="B16" i="8"/>
  <c r="B17" i="8"/>
  <c r="B18" i="8"/>
  <c r="A7" i="8" a="1"/>
  <c r="A7" i="8" s="1"/>
  <c r="AX23" i="7"/>
  <c r="AX21" i="7"/>
  <c r="H33" i="7"/>
  <c r="H32" i="7"/>
  <c r="H31" i="7"/>
  <c r="I33" i="7"/>
  <c r="I32" i="7"/>
  <c r="I31" i="7"/>
  <c r="C98" i="8"/>
  <c r="AI6" i="7"/>
  <c r="AI7" i="7"/>
  <c r="AI8" i="7"/>
  <c r="AI9" i="7"/>
  <c r="AI10" i="7"/>
  <c r="AI11" i="7"/>
  <c r="AI12" i="7"/>
  <c r="AI13" i="7"/>
  <c r="AI14" i="7"/>
  <c r="AI15" i="7"/>
  <c r="AI16" i="7"/>
  <c r="AI17" i="7"/>
  <c r="AI18" i="7"/>
  <c r="AI19" i="7"/>
  <c r="AI20" i="7"/>
  <c r="AI21" i="7"/>
  <c r="AI22" i="7"/>
  <c r="AI23" i="7"/>
  <c r="AI24" i="7"/>
  <c r="AI25" i="7"/>
  <c r="AI26" i="7"/>
  <c r="AI27" i="7"/>
  <c r="AI28" i="7"/>
  <c r="AI29" i="7"/>
  <c r="AI30" i="7"/>
  <c r="AI5" i="7"/>
  <c r="Q5" i="7"/>
  <c r="A33" i="8" l="1"/>
  <c r="A25" i="8"/>
  <c r="A36" i="8"/>
  <c r="A32" i="8"/>
  <c r="A28" i="8"/>
  <c r="A24" i="8"/>
  <c r="A29" i="8"/>
  <c r="A35" i="8"/>
  <c r="A31" i="8"/>
  <c r="A27" i="8"/>
  <c r="A34" i="8"/>
  <c r="A30" i="8"/>
  <c r="N2" i="16"/>
  <c r="J2" i="16"/>
  <c r="F2" i="16"/>
  <c r="F5" i="16" s="1"/>
  <c r="M2" i="16"/>
  <c r="I2" i="16"/>
  <c r="E2" i="16"/>
  <c r="L2" i="16"/>
  <c r="H2" i="16"/>
  <c r="D2" i="16"/>
  <c r="O2" i="16"/>
  <c r="K2" i="16"/>
  <c r="G2" i="16"/>
  <c r="N1" i="16"/>
  <c r="J1" i="16"/>
  <c r="F1" i="16"/>
  <c r="M1" i="16"/>
  <c r="I1" i="16"/>
  <c r="E1" i="16"/>
  <c r="L1" i="16"/>
  <c r="H1" i="16"/>
  <c r="H11" i="16" s="1"/>
  <c r="D1" i="16"/>
  <c r="O1" i="16"/>
  <c r="K1" i="16"/>
  <c r="G1" i="16"/>
  <c r="G8" i="16" s="1"/>
  <c r="M2" i="15"/>
  <c r="I2" i="15"/>
  <c r="E2" i="15"/>
  <c r="N1" i="15"/>
  <c r="J1" i="15"/>
  <c r="F1" i="15"/>
  <c r="L2" i="15"/>
  <c r="H2" i="15"/>
  <c r="D2" i="15"/>
  <c r="M1" i="15"/>
  <c r="I1" i="15"/>
  <c r="E1" i="15"/>
  <c r="O2" i="15"/>
  <c r="K2" i="15"/>
  <c r="G2" i="15"/>
  <c r="C2" i="15"/>
  <c r="L1" i="15"/>
  <c r="H1" i="15"/>
  <c r="D1" i="15"/>
  <c r="N2" i="15"/>
  <c r="J2" i="15"/>
  <c r="F2" i="15"/>
  <c r="O1" i="15"/>
  <c r="K1" i="15"/>
  <c r="G1" i="15"/>
  <c r="M2" i="14"/>
  <c r="I2" i="14"/>
  <c r="E2" i="14"/>
  <c r="N1" i="14"/>
  <c r="J1" i="14"/>
  <c r="F1" i="14"/>
  <c r="L2" i="14"/>
  <c r="H2" i="14"/>
  <c r="D2" i="14"/>
  <c r="M1" i="14"/>
  <c r="I1" i="14"/>
  <c r="E1" i="14"/>
  <c r="O2" i="14"/>
  <c r="K2" i="14"/>
  <c r="G2" i="14"/>
  <c r="C2" i="14"/>
  <c r="L1" i="14"/>
  <c r="H1" i="14"/>
  <c r="D1" i="14"/>
  <c r="N2" i="14"/>
  <c r="J2" i="14"/>
  <c r="F2" i="14"/>
  <c r="O1" i="14"/>
  <c r="K1" i="14"/>
  <c r="G1" i="14"/>
  <c r="N2" i="9"/>
  <c r="J2" i="9"/>
  <c r="F2" i="9"/>
  <c r="N1" i="9"/>
  <c r="J1" i="9"/>
  <c r="F1" i="9"/>
  <c r="M2" i="9"/>
  <c r="I2" i="9"/>
  <c r="E2" i="9"/>
  <c r="M1" i="9"/>
  <c r="I1" i="9"/>
  <c r="E1" i="9"/>
  <c r="L2" i="9"/>
  <c r="H2" i="9"/>
  <c r="D2" i="9"/>
  <c r="L1" i="9"/>
  <c r="H1" i="9"/>
  <c r="D1" i="9"/>
  <c r="K2" i="9"/>
  <c r="G2" i="9"/>
  <c r="C2" i="9"/>
  <c r="K1" i="9"/>
  <c r="G1" i="9"/>
  <c r="B71" i="8"/>
  <c r="B67" i="8"/>
  <c r="B63" i="8"/>
  <c r="B70" i="8"/>
  <c r="B66" i="8"/>
  <c r="B62" i="8"/>
  <c r="B69" i="8"/>
  <c r="B65" i="8"/>
  <c r="B61" i="8"/>
  <c r="B72" i="8"/>
  <c r="B68" i="8"/>
  <c r="B64" i="8"/>
  <c r="A71" i="8"/>
  <c r="A62" i="8"/>
  <c r="A69" i="8"/>
  <c r="A65" i="8"/>
  <c r="A61" i="8"/>
  <c r="A67" i="8"/>
  <c r="A63" i="8"/>
  <c r="A70" i="8"/>
  <c r="A66" i="8"/>
  <c r="A72" i="8"/>
  <c r="A68" i="8"/>
  <c r="A64" i="8"/>
  <c r="B51" i="8"/>
  <c r="B47" i="8"/>
  <c r="B43" i="8"/>
  <c r="B54" i="8"/>
  <c r="B50" i="8"/>
  <c r="B46" i="8"/>
  <c r="A49" i="8"/>
  <c r="A48" i="8"/>
  <c r="A51" i="8"/>
  <c r="A47" i="8"/>
  <c r="A43" i="8"/>
  <c r="A53" i="8"/>
  <c r="A45" i="8"/>
  <c r="A52" i="8"/>
  <c r="A44" i="8"/>
  <c r="A54" i="8"/>
  <c r="A50" i="8"/>
  <c r="A46" i="8"/>
  <c r="A18" i="8"/>
  <c r="A14" i="8"/>
  <c r="A10" i="8"/>
  <c r="A17" i="8"/>
  <c r="A13" i="8"/>
  <c r="A9" i="8"/>
  <c r="A16" i="8"/>
  <c r="A12" i="8"/>
  <c r="A8" i="8"/>
  <c r="A15" i="8"/>
  <c r="A11" i="8"/>
  <c r="C4" i="16"/>
  <c r="E4" i="16"/>
  <c r="F4" i="16"/>
  <c r="G4" i="16"/>
  <c r="H4" i="16"/>
  <c r="J4" i="16"/>
  <c r="L4" i="16"/>
  <c r="M4" i="16"/>
  <c r="D5" i="16"/>
  <c r="G5" i="16"/>
  <c r="H5" i="16"/>
  <c r="I5" i="16"/>
  <c r="K5" i="16"/>
  <c r="M5" i="16"/>
  <c r="N5" i="16"/>
  <c r="C6" i="16"/>
  <c r="E6" i="16"/>
  <c r="F6" i="16"/>
  <c r="H6" i="16"/>
  <c r="I6" i="16"/>
  <c r="J6" i="16"/>
  <c r="L6" i="16"/>
  <c r="N6" i="16"/>
  <c r="D7" i="16"/>
  <c r="G7" i="16"/>
  <c r="I7" i="16"/>
  <c r="J7" i="16"/>
  <c r="K7" i="16"/>
  <c r="M7" i="16"/>
  <c r="O7" i="16"/>
  <c r="C8" i="16"/>
  <c r="E8" i="16"/>
  <c r="F8" i="16"/>
  <c r="H8" i="16"/>
  <c r="J8" i="16"/>
  <c r="K8" i="16"/>
  <c r="L8" i="16"/>
  <c r="N8" i="16"/>
  <c r="O8" i="16"/>
  <c r="C9" i="16"/>
  <c r="D9" i="16"/>
  <c r="H9" i="16"/>
  <c r="I9" i="16"/>
  <c r="K9" i="16"/>
  <c r="L9" i="16"/>
  <c r="M9" i="16"/>
  <c r="O9" i="16"/>
  <c r="C10" i="16"/>
  <c r="D10" i="16"/>
  <c r="E10" i="16"/>
  <c r="F10" i="16"/>
  <c r="I10" i="16"/>
  <c r="J10" i="16"/>
  <c r="L10" i="16"/>
  <c r="M10" i="16"/>
  <c r="N10" i="16"/>
  <c r="O10" i="16"/>
  <c r="C11" i="16"/>
  <c r="D11" i="16"/>
  <c r="E11" i="16"/>
  <c r="F11" i="16"/>
  <c r="J11" i="16"/>
  <c r="K11" i="16"/>
  <c r="M11" i="16"/>
  <c r="N11" i="16"/>
  <c r="O11" i="16"/>
  <c r="D3" i="16"/>
  <c r="E3" i="16"/>
  <c r="F3" i="16"/>
  <c r="G3" i="16"/>
  <c r="I3" i="16"/>
  <c r="K3" i="16"/>
  <c r="L3" i="16"/>
  <c r="N3" i="16"/>
  <c r="D4" i="15"/>
  <c r="E4" i="15"/>
  <c r="F4" i="15"/>
  <c r="H4" i="15"/>
  <c r="I4" i="15"/>
  <c r="J4" i="15"/>
  <c r="K4" i="15"/>
  <c r="M4" i="15"/>
  <c r="N4" i="15"/>
  <c r="D5" i="15"/>
  <c r="E5" i="15"/>
  <c r="F5" i="15"/>
  <c r="G5" i="15"/>
  <c r="I5" i="15"/>
  <c r="J5" i="15"/>
  <c r="K5" i="15"/>
  <c r="L5" i="15"/>
  <c r="N5" i="15"/>
  <c r="C6" i="15"/>
  <c r="E6" i="15"/>
  <c r="F6" i="15"/>
  <c r="G6" i="15"/>
  <c r="H6" i="15"/>
  <c r="J6" i="15"/>
  <c r="K6" i="15"/>
  <c r="L6" i="15"/>
  <c r="M6" i="15"/>
  <c r="C7" i="15"/>
  <c r="D7" i="15"/>
  <c r="F7" i="15"/>
  <c r="G7" i="15"/>
  <c r="H7" i="15"/>
  <c r="I7" i="15"/>
  <c r="K7" i="15"/>
  <c r="L7" i="15"/>
  <c r="M7" i="15"/>
  <c r="N7" i="15"/>
  <c r="C8" i="15"/>
  <c r="D8" i="15"/>
  <c r="E8" i="15"/>
  <c r="G8" i="15"/>
  <c r="H8" i="15"/>
  <c r="I8" i="15"/>
  <c r="J8" i="15"/>
  <c r="L8" i="15"/>
  <c r="M8" i="15"/>
  <c r="N8" i="15"/>
  <c r="C9" i="15"/>
  <c r="D9" i="15"/>
  <c r="E9" i="15"/>
  <c r="F9" i="15"/>
  <c r="H9" i="15"/>
  <c r="I9" i="15"/>
  <c r="J9" i="15"/>
  <c r="K9" i="15"/>
  <c r="M9" i="15"/>
  <c r="N9" i="15"/>
  <c r="C10" i="15"/>
  <c r="D10" i="15"/>
  <c r="E10" i="15"/>
  <c r="F10" i="15"/>
  <c r="G10" i="15"/>
  <c r="I10" i="15"/>
  <c r="J10" i="15"/>
  <c r="K10" i="15"/>
  <c r="L10" i="15"/>
  <c r="N10" i="15"/>
  <c r="C11" i="15"/>
  <c r="D11" i="15"/>
  <c r="E11" i="15"/>
  <c r="F11" i="15"/>
  <c r="G11" i="15"/>
  <c r="H11" i="15"/>
  <c r="J11" i="15"/>
  <c r="K11" i="15"/>
  <c r="L11" i="15"/>
  <c r="M11" i="15"/>
  <c r="O11" i="15"/>
  <c r="C12" i="15"/>
  <c r="E12" i="15"/>
  <c r="F12" i="15"/>
  <c r="G12" i="15"/>
  <c r="H12" i="15"/>
  <c r="I12" i="15"/>
  <c r="K12" i="15"/>
  <c r="L12" i="15"/>
  <c r="M12" i="15"/>
  <c r="N12" i="15"/>
  <c r="O12" i="15"/>
  <c r="C13" i="15"/>
  <c r="D13" i="15"/>
  <c r="F13" i="15"/>
  <c r="G13" i="15"/>
  <c r="H13" i="15"/>
  <c r="I13" i="15"/>
  <c r="J13" i="15"/>
  <c r="L13" i="15"/>
  <c r="M13" i="15"/>
  <c r="N13" i="15"/>
  <c r="O13" i="15"/>
  <c r="C14" i="15"/>
  <c r="D14" i="15"/>
  <c r="E14" i="15"/>
  <c r="G14" i="15"/>
  <c r="H14" i="15"/>
  <c r="I14" i="15"/>
  <c r="J14" i="15"/>
  <c r="K14" i="15"/>
  <c r="M14" i="15"/>
  <c r="N14" i="15"/>
  <c r="O14" i="15"/>
  <c r="C15" i="15"/>
  <c r="D15" i="15"/>
  <c r="E15" i="15"/>
  <c r="F15" i="15"/>
  <c r="H15" i="15"/>
  <c r="I15" i="15"/>
  <c r="J15" i="15"/>
  <c r="K15" i="15"/>
  <c r="L15" i="15"/>
  <c r="N15" i="15"/>
  <c r="O15" i="15"/>
  <c r="C16" i="15"/>
  <c r="D16" i="15"/>
  <c r="E16" i="15"/>
  <c r="F16" i="15"/>
  <c r="G16" i="15"/>
  <c r="I16" i="15"/>
  <c r="J16" i="15"/>
  <c r="K16" i="15"/>
  <c r="L16" i="15"/>
  <c r="M16" i="15"/>
  <c r="O16" i="15"/>
  <c r="C17" i="15"/>
  <c r="E17" i="15"/>
  <c r="F17" i="15"/>
  <c r="G17" i="15"/>
  <c r="H17" i="15"/>
  <c r="J17" i="15"/>
  <c r="K17" i="15"/>
  <c r="L17" i="15"/>
  <c r="M17" i="15"/>
  <c r="N17" i="15"/>
  <c r="O17" i="15"/>
  <c r="C18" i="15"/>
  <c r="D18" i="15"/>
  <c r="F18" i="15"/>
  <c r="G18" i="15"/>
  <c r="H18" i="15"/>
  <c r="I18" i="15"/>
  <c r="K18" i="15"/>
  <c r="L18" i="15"/>
  <c r="M18" i="15"/>
  <c r="N18" i="15"/>
  <c r="O18" i="15"/>
  <c r="D3" i="15"/>
  <c r="E3" i="15"/>
  <c r="G3" i="15"/>
  <c r="H3" i="15"/>
  <c r="I3" i="15"/>
  <c r="J3" i="15"/>
  <c r="L3" i="15"/>
  <c r="M3" i="15"/>
  <c r="N3" i="15"/>
  <c r="D4" i="14"/>
  <c r="E4" i="14"/>
  <c r="G4" i="14"/>
  <c r="H4" i="14"/>
  <c r="I4" i="14"/>
  <c r="J4" i="14"/>
  <c r="K4" i="14"/>
  <c r="L4" i="14"/>
  <c r="M4" i="14"/>
  <c r="N4" i="14"/>
  <c r="D5" i="14"/>
  <c r="E5" i="14"/>
  <c r="F5" i="14"/>
  <c r="H5" i="14"/>
  <c r="I5" i="14"/>
  <c r="J5" i="14"/>
  <c r="K5" i="14"/>
  <c r="L5" i="14"/>
  <c r="M5" i="14"/>
  <c r="N5" i="14"/>
  <c r="C6" i="14"/>
  <c r="E6" i="14"/>
  <c r="F6" i="14"/>
  <c r="G6" i="14"/>
  <c r="I6" i="14"/>
  <c r="J6" i="14"/>
  <c r="K6" i="14"/>
  <c r="L6" i="14"/>
  <c r="M6" i="14"/>
  <c r="N6" i="14"/>
  <c r="C7" i="14"/>
  <c r="D7" i="14"/>
  <c r="F7" i="14"/>
  <c r="G7" i="14"/>
  <c r="H7" i="14"/>
  <c r="J7" i="14"/>
  <c r="K7" i="14"/>
  <c r="L7" i="14"/>
  <c r="M7" i="14"/>
  <c r="N7" i="14"/>
  <c r="C8" i="14"/>
  <c r="D8" i="14"/>
  <c r="E8" i="14"/>
  <c r="G8" i="14"/>
  <c r="H8" i="14"/>
  <c r="I8" i="14"/>
  <c r="K8" i="14"/>
  <c r="L8" i="14"/>
  <c r="M8" i="14"/>
  <c r="N8" i="14"/>
  <c r="C9" i="14"/>
  <c r="D9" i="14"/>
  <c r="E9" i="14"/>
  <c r="F9" i="14"/>
  <c r="H9" i="14"/>
  <c r="I9" i="14"/>
  <c r="J9" i="14"/>
  <c r="L9" i="14"/>
  <c r="M9" i="14"/>
  <c r="N9" i="14"/>
  <c r="C10" i="14"/>
  <c r="D10" i="14"/>
  <c r="E10" i="14"/>
  <c r="F10" i="14"/>
  <c r="G10" i="14"/>
  <c r="I10" i="14"/>
  <c r="J10" i="14"/>
  <c r="K10" i="14"/>
  <c r="M10" i="14"/>
  <c r="N10" i="14"/>
  <c r="C11" i="14"/>
  <c r="D11" i="14"/>
  <c r="E11" i="14"/>
  <c r="F11" i="14"/>
  <c r="G11" i="14"/>
  <c r="H11" i="14"/>
  <c r="J11" i="14"/>
  <c r="K11" i="14"/>
  <c r="L11" i="14"/>
  <c r="N11" i="14"/>
  <c r="O11" i="14"/>
  <c r="C12" i="14"/>
  <c r="D12" i="14"/>
  <c r="E12" i="14"/>
  <c r="F12" i="14"/>
  <c r="G12" i="14"/>
  <c r="H12" i="14"/>
  <c r="I12" i="14"/>
  <c r="K12" i="14"/>
  <c r="L12" i="14"/>
  <c r="M12" i="14"/>
  <c r="O12" i="14"/>
  <c r="C13" i="14"/>
  <c r="D13" i="14"/>
  <c r="E13" i="14"/>
  <c r="F13" i="14"/>
  <c r="G13" i="14"/>
  <c r="H13" i="14"/>
  <c r="I13" i="14"/>
  <c r="J13" i="14"/>
  <c r="L13" i="14"/>
  <c r="M13" i="14"/>
  <c r="N13" i="14"/>
  <c r="O13" i="14"/>
  <c r="C14" i="14"/>
  <c r="D14" i="14"/>
  <c r="E14" i="14"/>
  <c r="F14" i="14"/>
  <c r="G14" i="14"/>
  <c r="H14" i="14"/>
  <c r="I14" i="14"/>
  <c r="J14" i="14"/>
  <c r="K14" i="14"/>
  <c r="M14" i="14"/>
  <c r="N14" i="14"/>
  <c r="O14" i="14"/>
  <c r="C15" i="14"/>
  <c r="D15" i="14"/>
  <c r="E15" i="14"/>
  <c r="F15" i="14"/>
  <c r="G15" i="14"/>
  <c r="H15" i="14"/>
  <c r="I15" i="14"/>
  <c r="J15" i="14"/>
  <c r="K15" i="14"/>
  <c r="L15" i="14"/>
  <c r="N15" i="14"/>
  <c r="O15" i="14"/>
  <c r="C16" i="14"/>
  <c r="D16" i="14"/>
  <c r="E16" i="14"/>
  <c r="F16" i="14"/>
  <c r="G16" i="14"/>
  <c r="H16" i="14"/>
  <c r="I16" i="14"/>
  <c r="J16" i="14"/>
  <c r="K16" i="14"/>
  <c r="L16" i="14"/>
  <c r="M16" i="14"/>
  <c r="O16" i="14"/>
  <c r="C17" i="14"/>
  <c r="E17" i="14"/>
  <c r="F17" i="14"/>
  <c r="G17" i="14"/>
  <c r="H17" i="14"/>
  <c r="I17" i="14"/>
  <c r="J17" i="14"/>
  <c r="K17" i="14"/>
  <c r="L17" i="14"/>
  <c r="M17" i="14"/>
  <c r="N17" i="14"/>
  <c r="O17" i="14"/>
  <c r="C18" i="14"/>
  <c r="D18" i="14"/>
  <c r="F18" i="14"/>
  <c r="G18" i="14"/>
  <c r="H18" i="14"/>
  <c r="I18" i="14"/>
  <c r="J18" i="14"/>
  <c r="K18" i="14"/>
  <c r="L18" i="14"/>
  <c r="M18" i="14"/>
  <c r="N18" i="14"/>
  <c r="O18" i="14"/>
  <c r="C19" i="14"/>
  <c r="D19" i="14"/>
  <c r="E19" i="14"/>
  <c r="G19" i="14"/>
  <c r="H19" i="14"/>
  <c r="I19" i="14"/>
  <c r="J19" i="14"/>
  <c r="K19" i="14"/>
  <c r="L19" i="14"/>
  <c r="M19" i="14"/>
  <c r="N19" i="14"/>
  <c r="O19" i="14"/>
  <c r="C20" i="14"/>
  <c r="D20" i="14"/>
  <c r="E20" i="14"/>
  <c r="F20" i="14"/>
  <c r="H20" i="14"/>
  <c r="I20" i="14"/>
  <c r="J20" i="14"/>
  <c r="K20" i="14"/>
  <c r="L20" i="14"/>
  <c r="M20" i="14"/>
  <c r="N20" i="14"/>
  <c r="O20" i="14"/>
  <c r="C21" i="14"/>
  <c r="D21" i="14"/>
  <c r="E21" i="14"/>
  <c r="F21" i="14"/>
  <c r="G21" i="14"/>
  <c r="I21" i="14"/>
  <c r="J21" i="14"/>
  <c r="K21" i="14"/>
  <c r="L21" i="14"/>
  <c r="M21" i="14"/>
  <c r="N21" i="14"/>
  <c r="O21" i="14"/>
  <c r="C22" i="14"/>
  <c r="D22" i="14"/>
  <c r="E22" i="14"/>
  <c r="F22" i="14"/>
  <c r="G22" i="14"/>
  <c r="H22" i="14"/>
  <c r="J22" i="14"/>
  <c r="K22" i="14"/>
  <c r="L22" i="14"/>
  <c r="M22" i="14"/>
  <c r="N22" i="14"/>
  <c r="O22" i="14"/>
  <c r="C23" i="14"/>
  <c r="D23" i="14"/>
  <c r="E23" i="14"/>
  <c r="F23" i="14"/>
  <c r="G23" i="14"/>
  <c r="H23" i="14"/>
  <c r="I23" i="14"/>
  <c r="K23" i="14"/>
  <c r="L23" i="14"/>
  <c r="M23" i="14"/>
  <c r="N23" i="14"/>
  <c r="O23" i="14"/>
  <c r="C24" i="14"/>
  <c r="D24" i="14"/>
  <c r="E24" i="14"/>
  <c r="F24" i="14"/>
  <c r="G24" i="14"/>
  <c r="H24" i="14"/>
  <c r="I24" i="14"/>
  <c r="J24" i="14"/>
  <c r="L24" i="14"/>
  <c r="M24" i="14"/>
  <c r="N24" i="14"/>
  <c r="O24" i="14"/>
  <c r="C25" i="14"/>
  <c r="D25" i="14"/>
  <c r="E25" i="14"/>
  <c r="F25" i="14"/>
  <c r="G25" i="14"/>
  <c r="H25" i="14"/>
  <c r="I25" i="14"/>
  <c r="J25" i="14"/>
  <c r="K25" i="14"/>
  <c r="M25" i="14"/>
  <c r="N25" i="14"/>
  <c r="O25" i="14"/>
  <c r="C26" i="14"/>
  <c r="D26" i="14"/>
  <c r="E26" i="14"/>
  <c r="F26" i="14"/>
  <c r="G26" i="14"/>
  <c r="H26" i="14"/>
  <c r="I26" i="14"/>
  <c r="J26" i="14"/>
  <c r="K26" i="14"/>
  <c r="L26" i="14"/>
  <c r="N26" i="14"/>
  <c r="O26" i="14"/>
  <c r="C27" i="14"/>
  <c r="D27" i="14"/>
  <c r="E27" i="14"/>
  <c r="F27" i="14"/>
  <c r="G27" i="14"/>
  <c r="H27" i="14"/>
  <c r="I27" i="14"/>
  <c r="J27" i="14"/>
  <c r="K27" i="14"/>
  <c r="L27" i="14"/>
  <c r="M27" i="14"/>
  <c r="O27" i="14"/>
  <c r="C28" i="14"/>
  <c r="E28" i="14"/>
  <c r="F28" i="14"/>
  <c r="G28" i="14"/>
  <c r="H28" i="14"/>
  <c r="I28" i="14"/>
  <c r="J28" i="14"/>
  <c r="K28" i="14"/>
  <c r="L28" i="14"/>
  <c r="M28" i="14"/>
  <c r="N28" i="14"/>
  <c r="O28" i="14"/>
  <c r="D3" i="14"/>
  <c r="F3" i="14"/>
  <c r="G3" i="14"/>
  <c r="H3" i="14"/>
  <c r="I3" i="14"/>
  <c r="J3" i="14"/>
  <c r="K3" i="14"/>
  <c r="L3" i="14"/>
  <c r="M3" i="14"/>
  <c r="N3" i="14"/>
  <c r="F9" i="16" l="1"/>
  <c r="F7" i="16"/>
  <c r="G10" i="16"/>
  <c r="C7" i="16"/>
  <c r="E18" i="15"/>
  <c r="N16" i="15"/>
  <c r="J12" i="15"/>
  <c r="F8" i="15"/>
  <c r="M5" i="15"/>
  <c r="O3" i="15"/>
  <c r="N11" i="15"/>
  <c r="J7" i="15"/>
  <c r="O6" i="15"/>
  <c r="F3" i="15"/>
  <c r="J18" i="15"/>
  <c r="F14" i="15"/>
  <c r="K13" i="15"/>
  <c r="O9" i="15"/>
  <c r="G9" i="15"/>
  <c r="N6" i="15"/>
  <c r="C5" i="15"/>
  <c r="K8" i="15"/>
  <c r="O4" i="15"/>
  <c r="G4" i="15"/>
  <c r="G15" i="15"/>
  <c r="L14" i="15"/>
  <c r="H10" i="15"/>
  <c r="O7" i="15"/>
  <c r="D6" i="15"/>
  <c r="K3" i="15"/>
  <c r="D17" i="15"/>
  <c r="O10" i="15"/>
  <c r="L9" i="15"/>
  <c r="H5" i="15"/>
  <c r="H16" i="15"/>
  <c r="M15" i="15"/>
  <c r="D12" i="15"/>
  <c r="I11" i="15"/>
  <c r="E7" i="15"/>
  <c r="O5" i="15"/>
  <c r="L4" i="15"/>
  <c r="M10" i="15"/>
  <c r="O8" i="15"/>
  <c r="I6" i="15"/>
  <c r="C4" i="15"/>
  <c r="E13" i="15"/>
  <c r="I17" i="15"/>
  <c r="H21" i="14"/>
  <c r="F19" i="14"/>
  <c r="L10" i="14"/>
  <c r="O9" i="14"/>
  <c r="J8" i="14"/>
  <c r="L25" i="14"/>
  <c r="J12" i="14"/>
  <c r="N16" i="14"/>
  <c r="K13" i="14"/>
  <c r="G9" i="14"/>
  <c r="O7" i="14"/>
  <c r="M11" i="14"/>
  <c r="D6" i="14"/>
  <c r="H10" i="14"/>
  <c r="H6" i="14"/>
  <c r="O4" i="14"/>
  <c r="J23" i="14"/>
  <c r="L14" i="14"/>
  <c r="N12" i="14"/>
  <c r="O10" i="14"/>
  <c r="O6" i="14"/>
  <c r="F4" i="14"/>
  <c r="N27" i="14"/>
  <c r="G20" i="14"/>
  <c r="F8" i="14"/>
  <c r="E3" i="14"/>
  <c r="K24" i="14"/>
  <c r="D17" i="14"/>
  <c r="I4" i="16"/>
  <c r="C5" i="16"/>
  <c r="G9" i="16"/>
  <c r="D8" i="16"/>
  <c r="H3" i="16"/>
  <c r="L11" i="16"/>
  <c r="N9" i="16"/>
  <c r="H7" i="16"/>
  <c r="M6" i="16"/>
  <c r="J5" i="16"/>
  <c r="O4" i="16"/>
  <c r="G11" i="16"/>
  <c r="J3" i="16"/>
  <c r="O6" i="16"/>
  <c r="O3" i="16"/>
  <c r="H10" i="16"/>
  <c r="E9" i="16"/>
  <c r="D6" i="16"/>
  <c r="N4" i="16"/>
  <c r="L5" i="16"/>
  <c r="M3" i="16"/>
  <c r="E7" i="16"/>
  <c r="O5" i="16"/>
  <c r="D4" i="16"/>
  <c r="K10" i="16"/>
  <c r="M8" i="16"/>
  <c r="G6" i="16"/>
  <c r="I8" i="16"/>
  <c r="N7" i="16"/>
  <c r="K6" i="16"/>
  <c r="I11" i="16"/>
  <c r="J9" i="16"/>
  <c r="L7" i="16"/>
  <c r="K4" i="16"/>
  <c r="E5" i="16"/>
  <c r="I7" i="14"/>
  <c r="C5" i="14"/>
  <c r="D28" i="14"/>
  <c r="M15" i="14"/>
  <c r="I11" i="14"/>
  <c r="K9" i="14"/>
  <c r="E7" i="14"/>
  <c r="O5" i="14"/>
  <c r="G5" i="14"/>
  <c r="O3" i="14"/>
  <c r="M26" i="14"/>
  <c r="I22" i="14"/>
  <c r="E18" i="14"/>
  <c r="O8" i="14"/>
  <c r="C4" i="14"/>
  <c r="C4" i="9"/>
  <c r="E4" i="9"/>
  <c r="F4" i="9"/>
  <c r="G4" i="9"/>
  <c r="H4" i="9"/>
  <c r="I4" i="9"/>
  <c r="K4" i="9"/>
  <c r="L4" i="9"/>
  <c r="M4" i="9"/>
  <c r="C5" i="9"/>
  <c r="D5" i="9"/>
  <c r="F5" i="9"/>
  <c r="G5" i="9"/>
  <c r="H5" i="9"/>
  <c r="I5" i="9"/>
  <c r="J5" i="9"/>
  <c r="L5" i="9"/>
  <c r="M5" i="9"/>
  <c r="C6" i="9"/>
  <c r="D6" i="9"/>
  <c r="E6" i="9"/>
  <c r="G6" i="9"/>
  <c r="H6" i="9"/>
  <c r="I6" i="9"/>
  <c r="J6" i="9"/>
  <c r="K6" i="9"/>
  <c r="M6" i="9"/>
  <c r="C7" i="9"/>
  <c r="D7" i="9"/>
  <c r="E7" i="9"/>
  <c r="F7" i="9"/>
  <c r="H7" i="9"/>
  <c r="I7" i="9"/>
  <c r="J7" i="9"/>
  <c r="K7" i="9"/>
  <c r="L7" i="9"/>
  <c r="C8" i="9"/>
  <c r="D8" i="9"/>
  <c r="E8" i="9"/>
  <c r="F8" i="9"/>
  <c r="G8" i="9"/>
  <c r="I8" i="9"/>
  <c r="J8" i="9"/>
  <c r="K8" i="9"/>
  <c r="L8" i="9"/>
  <c r="M8" i="9"/>
  <c r="C9" i="9"/>
  <c r="D9" i="9"/>
  <c r="E9" i="9"/>
  <c r="F9" i="9"/>
  <c r="G9" i="9"/>
  <c r="H9" i="9"/>
  <c r="J9" i="9"/>
  <c r="K9" i="9"/>
  <c r="L9" i="9"/>
  <c r="M9" i="9"/>
  <c r="C10" i="9"/>
  <c r="D10" i="9"/>
  <c r="E10" i="9"/>
  <c r="F10" i="9"/>
  <c r="G10" i="9"/>
  <c r="H10" i="9"/>
  <c r="I10" i="9"/>
  <c r="K10" i="9"/>
  <c r="L10" i="9"/>
  <c r="M10" i="9"/>
  <c r="C11" i="9"/>
  <c r="D11" i="9"/>
  <c r="E11" i="9"/>
  <c r="F11" i="9"/>
  <c r="G11" i="9"/>
  <c r="H11" i="9"/>
  <c r="I11" i="9"/>
  <c r="J11" i="9"/>
  <c r="L11" i="9"/>
  <c r="M11" i="9"/>
  <c r="N11" i="9"/>
  <c r="C12" i="9"/>
  <c r="D12" i="9"/>
  <c r="E12" i="9"/>
  <c r="F12" i="9"/>
  <c r="G12" i="9"/>
  <c r="H12" i="9"/>
  <c r="I12" i="9"/>
  <c r="J12" i="9"/>
  <c r="K12" i="9"/>
  <c r="M12" i="9"/>
  <c r="N12" i="9"/>
  <c r="C13" i="9"/>
  <c r="D13" i="9"/>
  <c r="E13" i="9"/>
  <c r="F13" i="9"/>
  <c r="G13" i="9"/>
  <c r="H13" i="9"/>
  <c r="I13" i="9"/>
  <c r="J13" i="9"/>
  <c r="K13" i="9"/>
  <c r="L13" i="9"/>
  <c r="N13" i="9"/>
  <c r="C14" i="9"/>
  <c r="E14" i="9"/>
  <c r="F14" i="9"/>
  <c r="G14" i="9"/>
  <c r="H14" i="9"/>
  <c r="I14" i="9"/>
  <c r="J14" i="9"/>
  <c r="K14" i="9"/>
  <c r="L14" i="9"/>
  <c r="M14" i="9"/>
  <c r="N14" i="9"/>
  <c r="C15" i="9"/>
  <c r="D15" i="9"/>
  <c r="F15" i="9"/>
  <c r="G15" i="9"/>
  <c r="H15" i="9"/>
  <c r="I15" i="9"/>
  <c r="J15" i="9"/>
  <c r="K15" i="9"/>
  <c r="L15" i="9"/>
  <c r="M15" i="9"/>
  <c r="N15" i="9"/>
  <c r="C16" i="9"/>
  <c r="D16" i="9"/>
  <c r="E16" i="9"/>
  <c r="G16" i="9"/>
  <c r="H16" i="9"/>
  <c r="I16" i="9"/>
  <c r="J16" i="9"/>
  <c r="K16" i="9"/>
  <c r="L16" i="9"/>
  <c r="M16" i="9"/>
  <c r="N16" i="9"/>
  <c r="C17" i="9"/>
  <c r="D17" i="9"/>
  <c r="E17" i="9"/>
  <c r="F17" i="9"/>
  <c r="H17" i="9"/>
  <c r="I17" i="9"/>
  <c r="J17" i="9"/>
  <c r="K17" i="9"/>
  <c r="L17" i="9"/>
  <c r="M17" i="9"/>
  <c r="N17" i="9"/>
  <c r="C18" i="9"/>
  <c r="D18" i="9"/>
  <c r="E18" i="9"/>
  <c r="F18" i="9"/>
  <c r="G18" i="9"/>
  <c r="I18" i="9"/>
  <c r="J18" i="9"/>
  <c r="K18" i="9"/>
  <c r="L18" i="9"/>
  <c r="M18" i="9"/>
  <c r="N18" i="9"/>
  <c r="C19" i="9"/>
  <c r="D19" i="9"/>
  <c r="E19" i="9"/>
  <c r="F19" i="9"/>
  <c r="G19" i="9"/>
  <c r="H19" i="9"/>
  <c r="J19" i="9"/>
  <c r="K19" i="9"/>
  <c r="L19" i="9"/>
  <c r="M19" i="9"/>
  <c r="N19" i="9"/>
  <c r="C20" i="9"/>
  <c r="D20" i="9"/>
  <c r="E20" i="9"/>
  <c r="F20" i="9"/>
  <c r="G20" i="9"/>
  <c r="H20" i="9"/>
  <c r="I20" i="9"/>
  <c r="K20" i="9"/>
  <c r="L20" i="9"/>
  <c r="M20" i="9"/>
  <c r="N20" i="9"/>
  <c r="C21" i="9"/>
  <c r="D21" i="9"/>
  <c r="E21" i="9"/>
  <c r="F21" i="9"/>
  <c r="G21" i="9"/>
  <c r="H21" i="9"/>
  <c r="I21" i="9"/>
  <c r="J21" i="9"/>
  <c r="L21" i="9"/>
  <c r="M21" i="9"/>
  <c r="N21" i="9"/>
  <c r="C22" i="9"/>
  <c r="D22" i="9"/>
  <c r="E22" i="9"/>
  <c r="F22" i="9"/>
  <c r="G22" i="9"/>
  <c r="H22" i="9"/>
  <c r="I22" i="9"/>
  <c r="J22" i="9"/>
  <c r="K22" i="9"/>
  <c r="M22" i="9"/>
  <c r="N22" i="9"/>
  <c r="C23" i="9"/>
  <c r="D23" i="9"/>
  <c r="E23" i="9"/>
  <c r="F23" i="9"/>
  <c r="G23" i="9"/>
  <c r="H23" i="9"/>
  <c r="I23" i="9"/>
  <c r="J23" i="9"/>
  <c r="K23" i="9"/>
  <c r="L23" i="9"/>
  <c r="N23" i="9"/>
  <c r="C24" i="9"/>
  <c r="E24" i="9"/>
  <c r="F24" i="9"/>
  <c r="G24" i="9"/>
  <c r="H24" i="9"/>
  <c r="I24" i="9"/>
  <c r="J24" i="9"/>
  <c r="K24" i="9"/>
  <c r="L24" i="9"/>
  <c r="M24" i="9"/>
  <c r="N24" i="9"/>
  <c r="C25" i="9"/>
  <c r="D25" i="9"/>
  <c r="F25" i="9"/>
  <c r="G25" i="9"/>
  <c r="H25" i="9"/>
  <c r="I25" i="9"/>
  <c r="J25" i="9"/>
  <c r="K25" i="9"/>
  <c r="L25" i="9"/>
  <c r="M25" i="9"/>
  <c r="N25" i="9"/>
  <c r="C26" i="9"/>
  <c r="D26" i="9"/>
  <c r="E26" i="9"/>
  <c r="G26" i="9"/>
  <c r="H26" i="9"/>
  <c r="I26" i="9"/>
  <c r="J26" i="9"/>
  <c r="K26" i="9"/>
  <c r="L26" i="9"/>
  <c r="M26" i="9"/>
  <c r="N26" i="9"/>
  <c r="C27" i="9"/>
  <c r="D27" i="9"/>
  <c r="E27" i="9"/>
  <c r="F27" i="9"/>
  <c r="H27" i="9"/>
  <c r="I27" i="9"/>
  <c r="J27" i="9"/>
  <c r="K27" i="9"/>
  <c r="L27" i="9"/>
  <c r="M27" i="9"/>
  <c r="N27" i="9"/>
  <c r="C28" i="9"/>
  <c r="D28" i="9"/>
  <c r="E28" i="9"/>
  <c r="F28" i="9"/>
  <c r="G28" i="9"/>
  <c r="H28" i="9"/>
  <c r="I28" i="9"/>
  <c r="J28" i="9"/>
  <c r="K28" i="9"/>
  <c r="L28" i="9"/>
  <c r="M28" i="9"/>
  <c r="N28" i="9"/>
  <c r="D3" i="9"/>
  <c r="E3" i="9"/>
  <c r="F3" i="9"/>
  <c r="G3" i="9"/>
  <c r="H3" i="9"/>
  <c r="J3" i="9"/>
  <c r="K3" i="9"/>
  <c r="L3" i="9"/>
  <c r="M3" i="9"/>
  <c r="G27" i="9" l="1"/>
  <c r="G7" i="9"/>
  <c r="G17" i="9"/>
  <c r="N3" i="9"/>
  <c r="H18" i="9"/>
  <c r="H8" i="9"/>
  <c r="F16" i="9"/>
  <c r="N10" i="9"/>
  <c r="N8" i="9"/>
  <c r="N6" i="9"/>
  <c r="F6" i="9"/>
  <c r="N4" i="9"/>
  <c r="I19" i="9"/>
  <c r="I9" i="9"/>
  <c r="K21" i="9"/>
  <c r="K11" i="9"/>
  <c r="K5" i="9"/>
  <c r="F26" i="9"/>
  <c r="I3" i="9"/>
  <c r="D24" i="9"/>
  <c r="L22" i="9"/>
  <c r="D14" i="9"/>
  <c r="L12" i="9"/>
  <c r="L6" i="9"/>
  <c r="D4" i="9"/>
  <c r="J20" i="9"/>
  <c r="J10" i="9"/>
  <c r="N9" i="9"/>
  <c r="N7" i="9"/>
  <c r="N5" i="9"/>
  <c r="J4" i="9"/>
  <c r="E25" i="9"/>
  <c r="M23" i="9"/>
  <c r="E15" i="9"/>
  <c r="M13" i="9"/>
  <c r="M7" i="9"/>
  <c r="E5" i="9"/>
  <c r="C84" i="8"/>
  <c r="C91" i="8"/>
  <c r="C92" i="8"/>
  <c r="C95" i="8"/>
  <c r="C102" i="8"/>
  <c r="C106" i="8"/>
  <c r="C110" i="8"/>
  <c r="C119" i="8"/>
  <c r="C120" i="8"/>
  <c r="C124" i="8"/>
  <c r="C128" i="8"/>
  <c r="C134" i="8"/>
  <c r="F134" i="8"/>
  <c r="H134" i="8"/>
  <c r="I134" i="8"/>
  <c r="J134" i="8"/>
  <c r="K134" i="8"/>
  <c r="L134" i="8"/>
  <c r="C135" i="8"/>
  <c r="F135" i="8"/>
  <c r="G135" i="8"/>
  <c r="I135" i="8"/>
  <c r="J135" i="8"/>
  <c r="K135" i="8"/>
  <c r="L135" i="8"/>
  <c r="C136" i="8"/>
  <c r="F136" i="8"/>
  <c r="G136" i="8"/>
  <c r="H136" i="8"/>
  <c r="J136" i="8"/>
  <c r="K136" i="8"/>
  <c r="L136" i="8"/>
  <c r="C137" i="8"/>
  <c r="F137" i="8"/>
  <c r="G137" i="8"/>
  <c r="H137" i="8"/>
  <c r="I137" i="8"/>
  <c r="K137" i="8"/>
  <c r="L137" i="8"/>
  <c r="C85" i="8"/>
  <c r="C88" i="8"/>
  <c r="C93" i="8"/>
  <c r="C96" i="8"/>
  <c r="C99" i="8"/>
  <c r="C103" i="8"/>
  <c r="C107" i="8"/>
  <c r="C115" i="8"/>
  <c r="C116" i="8"/>
  <c r="C121" i="8"/>
  <c r="C125" i="8"/>
  <c r="C129" i="8"/>
  <c r="C138" i="8"/>
  <c r="F138" i="8"/>
  <c r="H138" i="8"/>
  <c r="I138" i="8"/>
  <c r="J138" i="8"/>
  <c r="K138" i="8"/>
  <c r="L138" i="8"/>
  <c r="C139" i="8"/>
  <c r="F139" i="8"/>
  <c r="G139" i="8"/>
  <c r="I139" i="8"/>
  <c r="J139" i="8"/>
  <c r="K139" i="8"/>
  <c r="L139" i="8"/>
  <c r="C140" i="8"/>
  <c r="F140" i="8"/>
  <c r="G140" i="8"/>
  <c r="H140" i="8"/>
  <c r="J140" i="8"/>
  <c r="K140" i="8"/>
  <c r="L140" i="8"/>
  <c r="C141" i="8"/>
  <c r="F141" i="8"/>
  <c r="G141" i="8"/>
  <c r="H141" i="8"/>
  <c r="I141" i="8"/>
  <c r="K141" i="8"/>
  <c r="L141" i="8"/>
  <c r="C86" i="8"/>
  <c r="C89" i="8"/>
  <c r="C94" i="8"/>
  <c r="C97" i="8"/>
  <c r="C100" i="8"/>
  <c r="C104" i="8"/>
  <c r="C108" i="8"/>
  <c r="C113" i="8"/>
  <c r="C117" i="8"/>
  <c r="C122" i="8"/>
  <c r="C126" i="8"/>
  <c r="C130" i="8"/>
  <c r="C142" i="8"/>
  <c r="F142" i="8"/>
  <c r="H142" i="8"/>
  <c r="I142" i="8"/>
  <c r="J142" i="8"/>
  <c r="K142" i="8"/>
  <c r="L142" i="8"/>
  <c r="C143" i="8"/>
  <c r="F143" i="8"/>
  <c r="G143" i="8"/>
  <c r="I143" i="8"/>
  <c r="J143" i="8"/>
  <c r="K143" i="8"/>
  <c r="L143" i="8"/>
  <c r="C144" i="8"/>
  <c r="F144" i="8"/>
  <c r="G144" i="8"/>
  <c r="H144" i="8"/>
  <c r="J144" i="8"/>
  <c r="K144" i="8"/>
  <c r="L144" i="8"/>
  <c r="C145" i="8"/>
  <c r="F145" i="8"/>
  <c r="G145" i="8"/>
  <c r="H145" i="8"/>
  <c r="I145" i="8"/>
  <c r="K145" i="8"/>
  <c r="L145" i="8"/>
  <c r="C87" i="8"/>
  <c r="C90" i="8"/>
  <c r="C101" i="8"/>
  <c r="C105" i="8"/>
  <c r="C109" i="8"/>
  <c r="C114" i="8"/>
  <c r="C118" i="8"/>
  <c r="C123" i="8"/>
  <c r="C127" i="8"/>
  <c r="C131" i="8"/>
  <c r="C146" i="8"/>
  <c r="F146" i="8"/>
  <c r="H146" i="8"/>
  <c r="I146" i="8"/>
  <c r="J146" i="8"/>
  <c r="K146" i="8"/>
  <c r="L146" i="8"/>
  <c r="C147" i="8"/>
  <c r="F147" i="8"/>
  <c r="G147" i="8"/>
  <c r="I147" i="8"/>
  <c r="J147" i="8"/>
  <c r="K147" i="8"/>
  <c r="L147" i="8"/>
  <c r="C148" i="8"/>
  <c r="F148" i="8"/>
  <c r="G148" i="8"/>
  <c r="H148" i="8"/>
  <c r="J148" i="8"/>
  <c r="K148" i="8"/>
  <c r="L148" i="8"/>
  <c r="C149" i="8"/>
  <c r="F149" i="8"/>
  <c r="G149" i="8"/>
  <c r="H149" i="8"/>
  <c r="I149" i="8"/>
  <c r="K149" i="8"/>
  <c r="L149" i="8"/>
  <c r="A100" i="8"/>
  <c r="B88" i="8"/>
  <c r="A116" i="8"/>
  <c r="A110" i="8"/>
  <c r="AZ31" i="7"/>
  <c r="AZ32" i="7"/>
  <c r="AZ33" i="7"/>
  <c r="AZ34" i="7"/>
  <c r="AZ35" i="7"/>
  <c r="AZ36" i="7"/>
  <c r="AZ37" i="7"/>
  <c r="AZ38" i="7"/>
  <c r="B91" i="8" l="1"/>
  <c r="F12" i="8"/>
  <c r="G12" i="8"/>
  <c r="G106" i="8" s="1"/>
  <c r="H12" i="8"/>
  <c r="H106" i="8" s="1"/>
  <c r="I12" i="8"/>
  <c r="I106" i="8" s="1"/>
  <c r="J12" i="8"/>
  <c r="J106" i="8" s="1"/>
  <c r="K12" i="8"/>
  <c r="K106" i="8" s="1"/>
  <c r="D12" i="8"/>
  <c r="D106" i="8" s="1"/>
  <c r="L12" i="8"/>
  <c r="L106" i="8" s="1"/>
  <c r="E12" i="8"/>
  <c r="E106" i="8" s="1"/>
  <c r="D13" i="8"/>
  <c r="E13" i="8"/>
  <c r="B87" i="8"/>
  <c r="F63" i="8"/>
  <c r="F61" i="8"/>
  <c r="F62" i="8"/>
  <c r="G63" i="8"/>
  <c r="G98" i="8" s="1"/>
  <c r="G61" i="8"/>
  <c r="G62" i="8"/>
  <c r="H63" i="8"/>
  <c r="H98" i="8" s="1"/>
  <c r="H61" i="8"/>
  <c r="H62" i="8"/>
  <c r="I63" i="8"/>
  <c r="I98" i="8" s="1"/>
  <c r="I61" i="8"/>
  <c r="I62" i="8"/>
  <c r="J63" i="8"/>
  <c r="J98" i="8" s="1"/>
  <c r="B98" i="8"/>
  <c r="J61" i="8"/>
  <c r="J62" i="8"/>
  <c r="K63" i="8"/>
  <c r="K98" i="8" s="1"/>
  <c r="K61" i="8"/>
  <c r="K62" i="8"/>
  <c r="L63" i="8"/>
  <c r="L98" i="8" s="1"/>
  <c r="L61" i="8"/>
  <c r="L62" i="8"/>
  <c r="A114" i="8"/>
  <c r="A98" i="8"/>
  <c r="B117" i="8"/>
  <c r="G54" i="8"/>
  <c r="B113" i="8"/>
  <c r="A130" i="8"/>
  <c r="A118" i="8"/>
  <c r="A97" i="8"/>
  <c r="A101" i="8"/>
  <c r="B124" i="8"/>
  <c r="A73" i="8"/>
  <c r="A147" i="8" s="1"/>
  <c r="B108" i="8"/>
  <c r="J70" i="8"/>
  <c r="J127" i="8" s="1"/>
  <c r="A125" i="8"/>
  <c r="B131" i="8"/>
  <c r="A99" i="8"/>
  <c r="J35" i="8"/>
  <c r="J129" i="8" s="1"/>
  <c r="B73" i="8"/>
  <c r="B147" i="8" s="1"/>
  <c r="B101" i="8"/>
  <c r="I35" i="8"/>
  <c r="I129" i="8" s="1"/>
  <c r="G72" i="8"/>
  <c r="M72" i="8" s="1"/>
  <c r="M146" i="8" s="1"/>
  <c r="B109" i="8"/>
  <c r="B96" i="8"/>
  <c r="D36" i="8"/>
  <c r="D138" i="8" s="1"/>
  <c r="L71" i="8"/>
  <c r="L131" i="8" s="1"/>
  <c r="B115" i="8"/>
  <c r="F71" i="8"/>
  <c r="F131" i="8" s="1"/>
  <c r="B146" i="8"/>
  <c r="B127" i="8"/>
  <c r="A126" i="8"/>
  <c r="B129" i="8"/>
  <c r="L70" i="8"/>
  <c r="L127" i="8" s="1"/>
  <c r="B90" i="8"/>
  <c r="A107" i="8"/>
  <c r="K70" i="8"/>
  <c r="K127" i="8" s="1"/>
  <c r="B97" i="8"/>
  <c r="B125" i="8"/>
  <c r="A108" i="8"/>
  <c r="K71" i="8"/>
  <c r="K131" i="8" s="1"/>
  <c r="I70" i="8"/>
  <c r="I127" i="8" s="1"/>
  <c r="A146" i="8"/>
  <c r="B122" i="8"/>
  <c r="A89" i="8"/>
  <c r="B93" i="8"/>
  <c r="B120" i="8"/>
  <c r="K53" i="8"/>
  <c r="K130" i="8" s="1"/>
  <c r="J71" i="8"/>
  <c r="J131" i="8" s="1"/>
  <c r="H70" i="8"/>
  <c r="H127" i="8" s="1"/>
  <c r="B123" i="8"/>
  <c r="B114" i="8"/>
  <c r="B121" i="8"/>
  <c r="B103" i="8"/>
  <c r="I71" i="8"/>
  <c r="I131" i="8" s="1"/>
  <c r="F70" i="8"/>
  <c r="F127" i="8" s="1"/>
  <c r="B105" i="8"/>
  <c r="A142" i="8"/>
  <c r="A138" i="8"/>
  <c r="A103" i="8"/>
  <c r="B119" i="8"/>
  <c r="G71" i="8"/>
  <c r="G131" i="8" s="1"/>
  <c r="A84" i="8"/>
  <c r="A120" i="8"/>
  <c r="A102" i="8"/>
  <c r="A134" i="8"/>
  <c r="A92" i="8"/>
  <c r="A106" i="8"/>
  <c r="A91" i="8"/>
  <c r="A95" i="8"/>
  <c r="A128" i="8"/>
  <c r="A124" i="8"/>
  <c r="A85" i="8"/>
  <c r="A88" i="8"/>
  <c r="A121" i="8"/>
  <c r="A96" i="8"/>
  <c r="A115" i="8"/>
  <c r="A129" i="8"/>
  <c r="A87" i="8"/>
  <c r="A105" i="8"/>
  <c r="A123" i="8"/>
  <c r="A131" i="8"/>
  <c r="A90" i="8"/>
  <c r="A109" i="8"/>
  <c r="A127" i="8"/>
  <c r="A93" i="8"/>
  <c r="A119" i="8"/>
  <c r="B84" i="8"/>
  <c r="B95" i="8"/>
  <c r="B134" i="8"/>
  <c r="D18" i="8"/>
  <c r="D134" i="8" s="1"/>
  <c r="J17" i="8"/>
  <c r="J128" i="8" s="1"/>
  <c r="B110" i="8"/>
  <c r="B102" i="8"/>
  <c r="I17" i="8"/>
  <c r="I128" i="8" s="1"/>
  <c r="B92" i="8"/>
  <c r="B106" i="8"/>
  <c r="B128" i="8"/>
  <c r="B86" i="8"/>
  <c r="B94" i="8"/>
  <c r="B126" i="8"/>
  <c r="B130" i="8"/>
  <c r="D53" i="8"/>
  <c r="D130" i="8" s="1"/>
  <c r="B89" i="8"/>
  <c r="B142" i="8"/>
  <c r="B104" i="8"/>
  <c r="L53" i="8"/>
  <c r="L130" i="8" s="1"/>
  <c r="B100" i="8"/>
  <c r="A86" i="8"/>
  <c r="A113" i="8"/>
  <c r="A94" i="8"/>
  <c r="A122" i="8"/>
  <c r="A117" i="8"/>
  <c r="A104" i="8"/>
  <c r="B85" i="8"/>
  <c r="B99" i="8"/>
  <c r="B138" i="8"/>
  <c r="B116" i="8"/>
  <c r="B107" i="8"/>
  <c r="H71" i="8"/>
  <c r="H131" i="8" s="1"/>
  <c r="G70" i="8"/>
  <c r="G127" i="8" s="1"/>
  <c r="B118" i="8"/>
  <c r="H17" i="8"/>
  <c r="H128" i="8" s="1"/>
  <c r="A19" i="8"/>
  <c r="A135" i="8" s="1"/>
  <c r="G17" i="8"/>
  <c r="G128" i="8" s="1"/>
  <c r="A37" i="8"/>
  <c r="A139" i="8" s="1"/>
  <c r="G35" i="8"/>
  <c r="G129" i="8" s="1"/>
  <c r="I53" i="8"/>
  <c r="I130" i="8" s="1"/>
  <c r="B19" i="8"/>
  <c r="B135" i="8" s="1"/>
  <c r="F17" i="8"/>
  <c r="F128" i="8" s="1"/>
  <c r="B37" i="8"/>
  <c r="B139" i="8" s="1"/>
  <c r="F35" i="8"/>
  <c r="F129" i="8" s="1"/>
  <c r="A55" i="8"/>
  <c r="A143" i="8" s="1"/>
  <c r="H53" i="8"/>
  <c r="H130" i="8" s="1"/>
  <c r="G18" i="8"/>
  <c r="E17" i="8"/>
  <c r="E128" i="8" s="1"/>
  <c r="G36" i="8"/>
  <c r="E35" i="8"/>
  <c r="E129" i="8" s="1"/>
  <c r="B55" i="8"/>
  <c r="B143" i="8" s="1"/>
  <c r="G53" i="8"/>
  <c r="G130" i="8" s="1"/>
  <c r="L17" i="8"/>
  <c r="L128" i="8" s="1"/>
  <c r="D17" i="8"/>
  <c r="D128" i="8" s="1"/>
  <c r="L35" i="8"/>
  <c r="L129" i="8" s="1"/>
  <c r="D35" i="8"/>
  <c r="D129" i="8" s="1"/>
  <c r="F53" i="8"/>
  <c r="F130" i="8" s="1"/>
  <c r="K17" i="8"/>
  <c r="K128" i="8" s="1"/>
  <c r="K35" i="8"/>
  <c r="K129" i="8" s="1"/>
  <c r="D54" i="8"/>
  <c r="D142" i="8" s="1"/>
  <c r="E53" i="8"/>
  <c r="E130" i="8" s="1"/>
  <c r="H35" i="8"/>
  <c r="H129" i="8" s="1"/>
  <c r="J53" i="8"/>
  <c r="J130" i="8" s="1"/>
  <c r="M12" i="8" l="1"/>
  <c r="F106" i="8"/>
  <c r="M62" i="8"/>
  <c r="M61" i="8"/>
  <c r="F98" i="8"/>
  <c r="M63" i="8"/>
  <c r="M98" i="8" s="1"/>
  <c r="G146" i="8"/>
  <c r="M36" i="8"/>
  <c r="M138" i="8" s="1"/>
  <c r="G138" i="8"/>
  <c r="M18" i="8"/>
  <c r="M134" i="8" s="1"/>
  <c r="G134" i="8"/>
  <c r="M70" i="8"/>
  <c r="M127" i="8" s="1"/>
  <c r="M71" i="8"/>
  <c r="M131" i="8" s="1"/>
  <c r="M35" i="8"/>
  <c r="M129" i="8" s="1"/>
  <c r="M53" i="8"/>
  <c r="M130" i="8" s="1"/>
  <c r="AZ30" i="7" l="1"/>
  <c r="AZ5" i="7"/>
  <c r="AH5" i="7"/>
  <c r="Q6" i="7"/>
  <c r="Q7" i="7"/>
  <c r="Q8" i="7"/>
  <c r="Q9" i="7"/>
  <c r="Q10" i="7"/>
  <c r="Q11" i="7"/>
  <c r="Q12" i="7"/>
  <c r="Q13" i="7"/>
  <c r="Q14" i="7"/>
  <c r="Q15" i="7"/>
  <c r="Q16" i="7"/>
  <c r="Q17" i="7"/>
  <c r="Q18" i="7"/>
  <c r="Q19" i="7"/>
  <c r="Q20" i="7"/>
  <c r="Q21" i="7"/>
  <c r="Q22" i="7"/>
  <c r="Q23" i="7"/>
  <c r="Q24" i="7"/>
  <c r="Q25" i="7"/>
  <c r="Q26" i="7"/>
  <c r="Q27" i="7"/>
  <c r="Q28" i="7"/>
  <c r="Q29" i="7"/>
  <c r="Q30" i="7"/>
  <c r="AW22" i="7" l="1"/>
  <c r="AV22" i="7"/>
  <c r="AU22" i="7"/>
  <c r="AT22" i="7"/>
  <c r="AS22" i="7"/>
  <c r="AR22" i="7"/>
  <c r="AQ22" i="7"/>
  <c r="AP22" i="7"/>
  <c r="AO22" i="7"/>
  <c r="AN22" i="7"/>
  <c r="AM22" i="7"/>
  <c r="AW21" i="7"/>
  <c r="AV21" i="7"/>
  <c r="AU21" i="7"/>
  <c r="AT21" i="7"/>
  <c r="AS21" i="7"/>
  <c r="AR21" i="7"/>
  <c r="AQ21" i="7"/>
  <c r="AP21" i="7"/>
  <c r="AO21" i="7"/>
  <c r="AN21" i="7"/>
  <c r="AM21" i="7"/>
  <c r="AL21" i="7"/>
  <c r="AL22" i="7"/>
  <c r="V31" i="7"/>
  <c r="W31" i="7"/>
  <c r="X31" i="7"/>
  <c r="Y31" i="7"/>
  <c r="Z31" i="7"/>
  <c r="AA31" i="7"/>
  <c r="AB31" i="7"/>
  <c r="AC31" i="7"/>
  <c r="AD31" i="7"/>
  <c r="AE31" i="7"/>
  <c r="V32" i="7"/>
  <c r="W32" i="7"/>
  <c r="X32" i="7"/>
  <c r="Y32" i="7"/>
  <c r="Z32" i="7"/>
  <c r="AA32" i="7"/>
  <c r="AB32" i="7"/>
  <c r="AC32" i="7"/>
  <c r="AD32" i="7"/>
  <c r="AE32" i="7"/>
  <c r="V33" i="7"/>
  <c r="W33" i="7"/>
  <c r="X33" i="7"/>
  <c r="Y33" i="7"/>
  <c r="Z33" i="7"/>
  <c r="AA33" i="7"/>
  <c r="AB33" i="7"/>
  <c r="AC33" i="7"/>
  <c r="AD33" i="7"/>
  <c r="AE33" i="7"/>
  <c r="U33" i="7"/>
  <c r="U32" i="7"/>
  <c r="U31" i="7"/>
  <c r="T33" i="7"/>
  <c r="T32" i="7"/>
  <c r="T31" i="7"/>
  <c r="M33" i="7" l="1"/>
  <c r="L33" i="7"/>
  <c r="K33" i="7"/>
  <c r="J33" i="7"/>
  <c r="G33" i="7"/>
  <c r="F33" i="7"/>
  <c r="E33" i="7"/>
  <c r="D33" i="7"/>
  <c r="M32" i="7"/>
  <c r="L32" i="7"/>
  <c r="K32" i="7"/>
  <c r="J32" i="7"/>
  <c r="G32" i="7"/>
  <c r="F32" i="7"/>
  <c r="E32" i="7"/>
  <c r="D32" i="7"/>
  <c r="M31" i="7"/>
  <c r="L31" i="7"/>
  <c r="K31" i="7"/>
  <c r="J31" i="7"/>
  <c r="G31" i="7"/>
  <c r="F31" i="7"/>
  <c r="E31" i="7"/>
  <c r="D31" i="7"/>
  <c r="AF31" i="7" l="1"/>
  <c r="AF33" i="7"/>
  <c r="G60" i="8" l="1"/>
  <c r="G87" i="8" s="1"/>
  <c r="H60" i="8"/>
  <c r="H87" i="8" s="1"/>
  <c r="I60" i="8"/>
  <c r="I87" i="8" s="1"/>
  <c r="J60" i="8"/>
  <c r="J87" i="8" s="1"/>
  <c r="K60" i="8"/>
  <c r="K87" i="8" s="1"/>
  <c r="L60" i="8"/>
  <c r="L87" i="8" s="1"/>
  <c r="F60" i="8"/>
  <c r="F87" i="8" s="1"/>
  <c r="F90" i="8"/>
  <c r="O17" i="7"/>
  <c r="A38" i="8" l="1"/>
  <c r="A74" i="8"/>
  <c r="L69" i="8"/>
  <c r="L123" i="8" s="1"/>
  <c r="K68" i="8"/>
  <c r="K118" i="8" s="1"/>
  <c r="J67" i="8"/>
  <c r="J114" i="8" s="1"/>
  <c r="I66" i="8"/>
  <c r="I109" i="8" s="1"/>
  <c r="H65" i="8"/>
  <c r="H105" i="8" s="1"/>
  <c r="G64" i="8"/>
  <c r="G101" i="8" s="1"/>
  <c r="L90" i="8"/>
  <c r="K69" i="8"/>
  <c r="K123" i="8" s="1"/>
  <c r="J68" i="8"/>
  <c r="J118" i="8" s="1"/>
  <c r="I67" i="8"/>
  <c r="I114" i="8" s="1"/>
  <c r="H66" i="8"/>
  <c r="H109" i="8" s="1"/>
  <c r="G65" i="8"/>
  <c r="G105" i="8" s="1"/>
  <c r="F64" i="8"/>
  <c r="F101" i="8" s="1"/>
  <c r="K90" i="8"/>
  <c r="J69" i="8"/>
  <c r="J123" i="8" s="1"/>
  <c r="I68" i="8"/>
  <c r="I118" i="8" s="1"/>
  <c r="H67" i="8"/>
  <c r="H114" i="8" s="1"/>
  <c r="G66" i="8"/>
  <c r="G109" i="8" s="1"/>
  <c r="F65" i="8"/>
  <c r="F105" i="8" s="1"/>
  <c r="J90" i="8"/>
  <c r="A56" i="8"/>
  <c r="I69" i="8"/>
  <c r="I123" i="8" s="1"/>
  <c r="H68" i="8"/>
  <c r="H118" i="8" s="1"/>
  <c r="G67" i="8"/>
  <c r="G114" i="8" s="1"/>
  <c r="F66" i="8"/>
  <c r="F109" i="8" s="1"/>
  <c r="L64" i="8"/>
  <c r="L101" i="8" s="1"/>
  <c r="I90" i="8"/>
  <c r="H69" i="8"/>
  <c r="H123" i="8" s="1"/>
  <c r="G68" i="8"/>
  <c r="G118" i="8" s="1"/>
  <c r="F67" i="8"/>
  <c r="F114" i="8" s="1"/>
  <c r="L65" i="8"/>
  <c r="L105" i="8" s="1"/>
  <c r="K64" i="8"/>
  <c r="K101" i="8" s="1"/>
  <c r="H90" i="8"/>
  <c r="G69" i="8"/>
  <c r="G123" i="8" s="1"/>
  <c r="F68" i="8"/>
  <c r="F118" i="8" s="1"/>
  <c r="L66" i="8"/>
  <c r="L109" i="8" s="1"/>
  <c r="K65" i="8"/>
  <c r="K105" i="8" s="1"/>
  <c r="J64" i="8"/>
  <c r="J101" i="8" s="1"/>
  <c r="G90" i="8"/>
  <c r="F69" i="8"/>
  <c r="F123" i="8" s="1"/>
  <c r="L67" i="8"/>
  <c r="L114" i="8" s="1"/>
  <c r="K66" i="8"/>
  <c r="K109" i="8" s="1"/>
  <c r="J65" i="8"/>
  <c r="J105" i="8" s="1"/>
  <c r="I64" i="8"/>
  <c r="I101" i="8" s="1"/>
  <c r="L68" i="8"/>
  <c r="L118" i="8" s="1"/>
  <c r="K67" i="8"/>
  <c r="K114" i="8" s="1"/>
  <c r="J66" i="8"/>
  <c r="J109" i="8" s="1"/>
  <c r="I65" i="8"/>
  <c r="I105" i="8" s="1"/>
  <c r="H64" i="8"/>
  <c r="H101" i="8" s="1"/>
  <c r="A2" i="8"/>
  <c r="A79" i="8" s="1"/>
  <c r="M2" i="8"/>
  <c r="A1" i="8"/>
  <c r="A78" i="8" s="1"/>
  <c r="A10" i="16"/>
  <c r="B10" i="16" s="1"/>
  <c r="A11" i="16"/>
  <c r="B11" i="16" s="1"/>
  <c r="N33" i="7"/>
  <c r="N31" i="7"/>
  <c r="C32" i="7"/>
  <c r="AV2" i="7"/>
  <c r="AJ2" i="7"/>
  <c r="AV1" i="7"/>
  <c r="BC6" i="7" s="1" a="1"/>
  <c r="BC6" i="7" s="1"/>
  <c r="B1" i="15"/>
  <c r="B1" i="14"/>
  <c r="B1" i="9"/>
  <c r="AY31" i="7"/>
  <c r="AY32" i="7"/>
  <c r="AY33" i="7"/>
  <c r="AY34" i="7"/>
  <c r="AY35" i="7"/>
  <c r="AY36" i="7"/>
  <c r="AY37" i="7"/>
  <c r="AY38" i="7"/>
  <c r="AY30" i="7"/>
  <c r="C33" i="7"/>
  <c r="J28" i="8"/>
  <c r="J99" i="8" s="1"/>
  <c r="A3" i="16"/>
  <c r="A4" i="16"/>
  <c r="B4" i="16" s="1"/>
  <c r="A5" i="16"/>
  <c r="B5" i="16" s="1"/>
  <c r="A6" i="16"/>
  <c r="B6" i="16" s="1"/>
  <c r="A7" i="16"/>
  <c r="B7" i="16" s="1"/>
  <c r="A8" i="16"/>
  <c r="B8" i="16" s="1"/>
  <c r="A9" i="16"/>
  <c r="B9" i="16" s="1"/>
  <c r="A4" i="15"/>
  <c r="B4" i="15" s="1"/>
  <c r="A5" i="15"/>
  <c r="B5" i="15" s="1"/>
  <c r="A6" i="15"/>
  <c r="B6" i="15" s="1"/>
  <c r="A7" i="15"/>
  <c r="B7" i="15" s="1"/>
  <c r="A8" i="15"/>
  <c r="B8" i="15" s="1"/>
  <c r="A9" i="15"/>
  <c r="B9" i="15" s="1"/>
  <c r="A10" i="15"/>
  <c r="B10" i="15" s="1"/>
  <c r="A11" i="15"/>
  <c r="B11" i="15" s="1"/>
  <c r="A12" i="15"/>
  <c r="B12" i="15" s="1"/>
  <c r="A13" i="15"/>
  <c r="B13" i="15" s="1"/>
  <c r="A14" i="15"/>
  <c r="B14" i="15" s="1"/>
  <c r="A15" i="15"/>
  <c r="B15" i="15" s="1"/>
  <c r="A16" i="15"/>
  <c r="B16" i="15" s="1"/>
  <c r="A17" i="15"/>
  <c r="B17" i="15" s="1"/>
  <c r="A18" i="15"/>
  <c r="B18" i="15" s="1"/>
  <c r="A3" i="15"/>
  <c r="A4" i="14"/>
  <c r="B4" i="14" s="1"/>
  <c r="A5" i="14"/>
  <c r="B5" i="14" s="1"/>
  <c r="A6" i="14"/>
  <c r="B6" i="14" s="1"/>
  <c r="A7" i="14"/>
  <c r="B7" i="14" s="1"/>
  <c r="A8" i="14"/>
  <c r="B8" i="14" s="1"/>
  <c r="A9" i="14"/>
  <c r="B9" i="14" s="1"/>
  <c r="A10" i="14"/>
  <c r="B10" i="14" s="1"/>
  <c r="A11" i="14"/>
  <c r="B11" i="14" s="1"/>
  <c r="A12" i="14"/>
  <c r="B12" i="14" s="1"/>
  <c r="A13" i="14"/>
  <c r="B13" i="14" s="1"/>
  <c r="A14" i="14"/>
  <c r="B14" i="14" s="1"/>
  <c r="A15" i="14"/>
  <c r="B15" i="14" s="1"/>
  <c r="A16" i="14"/>
  <c r="B16" i="14" s="1"/>
  <c r="A17" i="14"/>
  <c r="B17" i="14" s="1"/>
  <c r="A18" i="14"/>
  <c r="B18" i="14" s="1"/>
  <c r="A19" i="14"/>
  <c r="B19" i="14" s="1"/>
  <c r="A20" i="14"/>
  <c r="B20" i="14" s="1"/>
  <c r="A21" i="14"/>
  <c r="B21" i="14" s="1"/>
  <c r="A22" i="14"/>
  <c r="B22" i="14" s="1"/>
  <c r="A23" i="14"/>
  <c r="B23" i="14" s="1"/>
  <c r="A24" i="14"/>
  <c r="B24" i="14" s="1"/>
  <c r="A25" i="14"/>
  <c r="B25" i="14" s="1"/>
  <c r="A26" i="14"/>
  <c r="B26" i="14" s="1"/>
  <c r="A27" i="14"/>
  <c r="B27" i="14" s="1"/>
  <c r="A28" i="14"/>
  <c r="B28" i="14" s="1"/>
  <c r="A3" i="14"/>
  <c r="A28" i="9"/>
  <c r="B28" i="9" s="1"/>
  <c r="A27" i="9"/>
  <c r="B27" i="9" s="1"/>
  <c r="A26" i="9"/>
  <c r="B26" i="9" s="1"/>
  <c r="A25" i="9"/>
  <c r="B25" i="9" s="1"/>
  <c r="A24" i="9"/>
  <c r="B24" i="9" s="1"/>
  <c r="A23" i="9"/>
  <c r="B23" i="9" s="1"/>
  <c r="A22" i="9"/>
  <c r="B22" i="9" s="1"/>
  <c r="A21" i="9"/>
  <c r="B21" i="9" s="1"/>
  <c r="A20" i="9"/>
  <c r="B20" i="9" s="1"/>
  <c r="A19" i="9"/>
  <c r="B19" i="9" s="1"/>
  <c r="A18" i="9"/>
  <c r="B18" i="9" s="1"/>
  <c r="A17" i="9"/>
  <c r="B17" i="9" s="1"/>
  <c r="A16" i="9"/>
  <c r="B16" i="9" s="1"/>
  <c r="A15" i="9"/>
  <c r="B15" i="9" s="1"/>
  <c r="A14" i="9"/>
  <c r="B14" i="9" s="1"/>
  <c r="A13" i="9"/>
  <c r="B13" i="9" s="1"/>
  <c r="A12" i="9"/>
  <c r="B12" i="9" s="1"/>
  <c r="A11" i="9"/>
  <c r="B11" i="9" s="1"/>
  <c r="A10" i="9"/>
  <c r="B10" i="9" s="1"/>
  <c r="A9" i="9"/>
  <c r="B9" i="9" s="1"/>
  <c r="A8" i="9"/>
  <c r="B8" i="9" s="1"/>
  <c r="A7" i="9"/>
  <c r="B7" i="9" s="1"/>
  <c r="A6" i="9"/>
  <c r="B6" i="9" s="1"/>
  <c r="A5" i="9"/>
  <c r="B5" i="9" s="1"/>
  <c r="A4" i="9"/>
  <c r="B4" i="9" s="1"/>
  <c r="A3" i="9"/>
  <c r="AG6" i="7"/>
  <c r="AG7" i="7"/>
  <c r="AG8" i="7"/>
  <c r="AG9" i="7"/>
  <c r="AG10" i="7"/>
  <c r="AG11" i="7"/>
  <c r="AG12" i="7"/>
  <c r="AG13" i="7"/>
  <c r="AG14" i="7"/>
  <c r="AG15" i="7"/>
  <c r="AG16" i="7"/>
  <c r="AG17" i="7"/>
  <c r="AG18" i="7"/>
  <c r="AG19" i="7"/>
  <c r="AG20" i="7"/>
  <c r="AG21" i="7"/>
  <c r="AG22" i="7"/>
  <c r="AG23" i="7"/>
  <c r="AG24" i="7"/>
  <c r="AG25" i="7"/>
  <c r="AG26" i="7"/>
  <c r="AG27" i="7"/>
  <c r="AG28" i="7"/>
  <c r="AG29" i="7"/>
  <c r="AG30" i="7"/>
  <c r="AG5" i="7"/>
  <c r="AY20" i="7"/>
  <c r="AY6" i="7"/>
  <c r="AY7" i="7"/>
  <c r="AY8" i="7"/>
  <c r="AY9" i="7"/>
  <c r="AY10" i="7"/>
  <c r="AY11" i="7"/>
  <c r="AY12" i="7"/>
  <c r="AY13" i="7"/>
  <c r="AY14" i="7"/>
  <c r="AY15" i="7"/>
  <c r="AY16" i="7"/>
  <c r="AY17" i="7"/>
  <c r="AY18" i="7"/>
  <c r="AY19" i="7"/>
  <c r="AY5" i="7"/>
  <c r="A1" i="7"/>
  <c r="B1" i="16"/>
  <c r="C3" i="15"/>
  <c r="B3" i="15" s="1"/>
  <c r="O6" i="7"/>
  <c r="O7" i="7"/>
  <c r="O8" i="7"/>
  <c r="O9" i="7"/>
  <c r="O10" i="7"/>
  <c r="O11" i="7"/>
  <c r="O12" i="7"/>
  <c r="O13" i="7"/>
  <c r="O14" i="7"/>
  <c r="O15" i="7"/>
  <c r="O16" i="7"/>
  <c r="O18" i="7"/>
  <c r="O19" i="7"/>
  <c r="O20" i="7"/>
  <c r="O21" i="7"/>
  <c r="O22" i="7"/>
  <c r="O23" i="7"/>
  <c r="O24" i="7"/>
  <c r="O25" i="7"/>
  <c r="O26" i="7"/>
  <c r="O27" i="7"/>
  <c r="O28" i="7"/>
  <c r="O29" i="7"/>
  <c r="O30" i="7"/>
  <c r="C31" i="7"/>
  <c r="AZ6" i="7"/>
  <c r="AZ7" i="7"/>
  <c r="AZ8" i="7"/>
  <c r="AZ9" i="7"/>
  <c r="AZ10" i="7"/>
  <c r="AZ11" i="7"/>
  <c r="AZ12" i="7"/>
  <c r="AZ13" i="7"/>
  <c r="AZ14" i="7"/>
  <c r="AZ15" i="7"/>
  <c r="AZ16" i="7"/>
  <c r="AZ17" i="7"/>
  <c r="AZ18" i="7"/>
  <c r="AZ19" i="7"/>
  <c r="AZ20" i="7"/>
  <c r="P6" i="7"/>
  <c r="P7" i="7"/>
  <c r="P8" i="7"/>
  <c r="P9" i="7"/>
  <c r="P10" i="7"/>
  <c r="P11" i="7"/>
  <c r="P12" i="7"/>
  <c r="P13" i="7"/>
  <c r="P14" i="7"/>
  <c r="P15" i="7"/>
  <c r="P16" i="7"/>
  <c r="P17" i="7"/>
  <c r="P18" i="7"/>
  <c r="P19" i="7"/>
  <c r="P20" i="7"/>
  <c r="P21" i="7"/>
  <c r="P22" i="7"/>
  <c r="P23" i="7"/>
  <c r="P24" i="7"/>
  <c r="P25" i="7"/>
  <c r="P26" i="7"/>
  <c r="P27" i="7"/>
  <c r="P28" i="7"/>
  <c r="P29" i="7"/>
  <c r="P30" i="7"/>
  <c r="AH6" i="7"/>
  <c r="AH7" i="7"/>
  <c r="AH8" i="7"/>
  <c r="AH9" i="7"/>
  <c r="AH10" i="7"/>
  <c r="AH11" i="7"/>
  <c r="AH12" i="7"/>
  <c r="AH13" i="7"/>
  <c r="AH14" i="7"/>
  <c r="AH15" i="7"/>
  <c r="AH16" i="7"/>
  <c r="AH17" i="7"/>
  <c r="AH18" i="7"/>
  <c r="AH19" i="7"/>
  <c r="AH20" i="7"/>
  <c r="AH21" i="7"/>
  <c r="AH22" i="7"/>
  <c r="AH23" i="7"/>
  <c r="AH24" i="7"/>
  <c r="AH25" i="7"/>
  <c r="AH26" i="7"/>
  <c r="AH27" i="7"/>
  <c r="AH28" i="7"/>
  <c r="AH29" i="7"/>
  <c r="AH30" i="7"/>
  <c r="P5" i="7"/>
  <c r="O5" i="7"/>
  <c r="BD6" i="7" l="1" a="1"/>
  <c r="BD6" i="7" s="1"/>
  <c r="BB6" i="7" a="1"/>
  <c r="BB6" i="7" s="1"/>
  <c r="A57" i="8"/>
  <c r="A145" i="8" s="1"/>
  <c r="A144" i="8"/>
  <c r="A75" i="8"/>
  <c r="A149" i="8" s="1"/>
  <c r="A148" i="8"/>
  <c r="A39" i="8"/>
  <c r="A141" i="8" s="1"/>
  <c r="A140" i="8"/>
  <c r="B74" i="8"/>
  <c r="B148" i="8" s="1"/>
  <c r="H73" i="8"/>
  <c r="M67" i="8"/>
  <c r="M114" i="8" s="1"/>
  <c r="M66" i="8"/>
  <c r="M109" i="8" s="1"/>
  <c r="M69" i="8"/>
  <c r="M123" i="8" s="1"/>
  <c r="M65" i="8"/>
  <c r="M105" i="8" s="1"/>
  <c r="M90" i="8"/>
  <c r="M68" i="8"/>
  <c r="M118" i="8" s="1"/>
  <c r="M64" i="8"/>
  <c r="M101" i="8" s="1"/>
  <c r="M60" i="8"/>
  <c r="M87" i="8" s="1"/>
  <c r="M79" i="8"/>
  <c r="E28" i="8"/>
  <c r="E99" i="8" s="1"/>
  <c r="K28" i="8"/>
  <c r="K99" i="8" s="1"/>
  <c r="L28" i="8"/>
  <c r="L99" i="8" s="1"/>
  <c r="J25" i="8"/>
  <c r="J88" i="8" s="1"/>
  <c r="H42" i="8"/>
  <c r="H86" i="8" s="1"/>
  <c r="K42" i="8"/>
  <c r="K86" i="8" s="1"/>
  <c r="L42" i="8"/>
  <c r="L86" i="8" s="1"/>
  <c r="K7" i="8"/>
  <c r="K84" i="8" s="1"/>
  <c r="L7" i="8"/>
  <c r="L84" i="8" s="1"/>
  <c r="H28" i="8"/>
  <c r="H99" i="8" s="1"/>
  <c r="E42" i="8"/>
  <c r="E86" i="8" s="1"/>
  <c r="G46" i="8"/>
  <c r="G100" i="8" s="1"/>
  <c r="I49" i="8"/>
  <c r="I113" i="8" s="1"/>
  <c r="F43" i="8"/>
  <c r="F89" i="8" s="1"/>
  <c r="D51" i="8"/>
  <c r="D122" i="8" s="1"/>
  <c r="E52" i="8"/>
  <c r="E126" i="8" s="1"/>
  <c r="J42" i="8"/>
  <c r="J86" i="8" s="1"/>
  <c r="D42" i="8"/>
  <c r="D86" i="8" s="1"/>
  <c r="J47" i="8"/>
  <c r="J104" i="8" s="1"/>
  <c r="I42" i="8"/>
  <c r="I86" i="8" s="1"/>
  <c r="E48" i="8"/>
  <c r="E108" i="8" s="1"/>
  <c r="G11" i="8"/>
  <c r="G102" i="8" s="1"/>
  <c r="G10" i="8"/>
  <c r="G95" i="8" s="1"/>
  <c r="F9" i="8"/>
  <c r="F92" i="8" s="1"/>
  <c r="F14" i="8"/>
  <c r="F119" i="8" s="1"/>
  <c r="F31" i="8"/>
  <c r="F115" i="8" s="1"/>
  <c r="D28" i="8"/>
  <c r="D99" i="8" s="1"/>
  <c r="F26" i="8"/>
  <c r="F93" i="8" s="1"/>
  <c r="I28" i="8"/>
  <c r="I99" i="8" s="1"/>
  <c r="F28" i="8"/>
  <c r="F99" i="8" s="1"/>
  <c r="C3" i="9"/>
  <c r="B3" i="9" s="1"/>
  <c r="E7" i="8"/>
  <c r="E84" i="8" s="1"/>
  <c r="F7" i="8"/>
  <c r="F84" i="8" s="1"/>
  <c r="D7" i="8"/>
  <c r="D84" i="8" s="1"/>
  <c r="G7" i="8"/>
  <c r="G84" i="8" s="1"/>
  <c r="I7" i="8"/>
  <c r="I84" i="8" s="1"/>
  <c r="J7" i="8"/>
  <c r="J84" i="8" s="1"/>
  <c r="H7" i="8"/>
  <c r="H84" i="8" s="1"/>
  <c r="G28" i="8"/>
  <c r="G99" i="8" s="1"/>
  <c r="F42" i="8"/>
  <c r="F86" i="8" s="1"/>
  <c r="G42" i="8"/>
  <c r="G86" i="8" s="1"/>
  <c r="M73" i="8" l="1"/>
  <c r="M147" i="8" s="1"/>
  <c r="H147" i="8"/>
  <c r="H47" i="8"/>
  <c r="H104" i="8" s="1"/>
  <c r="H51" i="8"/>
  <c r="H122" i="8" s="1"/>
  <c r="H10" i="8"/>
  <c r="H95" i="8" s="1"/>
  <c r="F10" i="8"/>
  <c r="F95" i="8" s="1"/>
  <c r="G51" i="8"/>
  <c r="G122" i="8" s="1"/>
  <c r="E25" i="8"/>
  <c r="E88" i="8" s="1"/>
  <c r="I25" i="8"/>
  <c r="I88" i="8" s="1"/>
  <c r="F51" i="8"/>
  <c r="F122" i="8" s="1"/>
  <c r="I51" i="8"/>
  <c r="I122" i="8" s="1"/>
  <c r="I29" i="8"/>
  <c r="I103" i="8" s="1"/>
  <c r="D29" i="8"/>
  <c r="D103" i="8" s="1"/>
  <c r="J29" i="8"/>
  <c r="J103" i="8" s="1"/>
  <c r="G49" i="8"/>
  <c r="G113" i="8" s="1"/>
  <c r="I26" i="8"/>
  <c r="I93" i="8" s="1"/>
  <c r="G29" i="8"/>
  <c r="G103" i="8" s="1"/>
  <c r="H26" i="8"/>
  <c r="H93" i="8" s="1"/>
  <c r="F29" i="8"/>
  <c r="F103" i="8" s="1"/>
  <c r="H29" i="8"/>
  <c r="H103" i="8" s="1"/>
  <c r="K29" i="8"/>
  <c r="K103" i="8" s="1"/>
  <c r="F46" i="8"/>
  <c r="F100" i="8" s="1"/>
  <c r="H49" i="8"/>
  <c r="H113" i="8" s="1"/>
  <c r="E29" i="8"/>
  <c r="E103" i="8" s="1"/>
  <c r="J49" i="8"/>
  <c r="J113" i="8" s="1"/>
  <c r="G48" i="8"/>
  <c r="G108" i="8" s="1"/>
  <c r="D49" i="8"/>
  <c r="D113" i="8" s="1"/>
  <c r="F49" i="8"/>
  <c r="F113" i="8" s="1"/>
  <c r="D46" i="8"/>
  <c r="D100" i="8" s="1"/>
  <c r="I10" i="8"/>
  <c r="I95" i="8" s="1"/>
  <c r="J10" i="8"/>
  <c r="J95" i="8" s="1"/>
  <c r="E51" i="8"/>
  <c r="E122" i="8" s="1"/>
  <c r="L29" i="8"/>
  <c r="L103" i="8" s="1"/>
  <c r="B75" i="8"/>
  <c r="B149" i="8" s="1"/>
  <c r="I74" i="8"/>
  <c r="C3" i="14"/>
  <c r="B3" i="14" s="1"/>
  <c r="D48" i="8"/>
  <c r="D108" i="8" s="1"/>
  <c r="J46" i="8"/>
  <c r="J100" i="8" s="1"/>
  <c r="J48" i="8"/>
  <c r="J108" i="8" s="1"/>
  <c r="D43" i="8"/>
  <c r="D89" i="8" s="1"/>
  <c r="D47" i="8"/>
  <c r="D104" i="8" s="1"/>
  <c r="M28" i="8"/>
  <c r="M99" i="8" s="1"/>
  <c r="D10" i="8"/>
  <c r="D95" i="8" s="1"/>
  <c r="E46" i="8"/>
  <c r="E100" i="8" s="1"/>
  <c r="H48" i="8"/>
  <c r="H108" i="8" s="1"/>
  <c r="M42" i="8"/>
  <c r="M86" i="8" s="1"/>
  <c r="M7" i="8"/>
  <c r="M84" i="8" s="1"/>
  <c r="K32" i="8"/>
  <c r="K116" i="8" s="1"/>
  <c r="L32" i="8"/>
  <c r="L116" i="8" s="1"/>
  <c r="G31" i="8"/>
  <c r="G115" i="8" s="1"/>
  <c r="K31" i="8"/>
  <c r="K115" i="8" s="1"/>
  <c r="L31" i="8"/>
  <c r="L115" i="8" s="1"/>
  <c r="K13" i="8"/>
  <c r="K110" i="8" s="1"/>
  <c r="L13" i="8"/>
  <c r="L110" i="8" s="1"/>
  <c r="K8" i="8"/>
  <c r="K91" i="8" s="1"/>
  <c r="L8" i="8"/>
  <c r="L91" i="8" s="1"/>
  <c r="H11" i="8"/>
  <c r="H102" i="8" s="1"/>
  <c r="K11" i="8"/>
  <c r="K102" i="8" s="1"/>
  <c r="L11" i="8"/>
  <c r="L102" i="8" s="1"/>
  <c r="I50" i="8"/>
  <c r="I117" i="8" s="1"/>
  <c r="L50" i="8"/>
  <c r="L117" i="8" s="1"/>
  <c r="K50" i="8"/>
  <c r="K117" i="8" s="1"/>
  <c r="E24" i="8"/>
  <c r="E85" i="8" s="1"/>
  <c r="K24" i="8"/>
  <c r="K85" i="8" s="1"/>
  <c r="L24" i="8"/>
  <c r="L85" i="8" s="1"/>
  <c r="H52" i="8"/>
  <c r="H126" i="8" s="1"/>
  <c r="K52" i="8"/>
  <c r="K126" i="8" s="1"/>
  <c r="L52" i="8"/>
  <c r="L126" i="8" s="1"/>
  <c r="D27" i="8"/>
  <c r="D96" i="8" s="1"/>
  <c r="K27" i="8"/>
  <c r="K96" i="8" s="1"/>
  <c r="L27" i="8"/>
  <c r="L96" i="8" s="1"/>
  <c r="F25" i="8"/>
  <c r="F88" i="8" s="1"/>
  <c r="L25" i="8"/>
  <c r="L88" i="8" s="1"/>
  <c r="K25" i="8"/>
  <c r="K88" i="8" s="1"/>
  <c r="G25" i="8"/>
  <c r="G88" i="8" s="1"/>
  <c r="D110" i="8"/>
  <c r="G27" i="8"/>
  <c r="G96" i="8" s="1"/>
  <c r="H25" i="8"/>
  <c r="H88" i="8" s="1"/>
  <c r="H33" i="8"/>
  <c r="H121" i="8" s="1"/>
  <c r="L33" i="8"/>
  <c r="L121" i="8" s="1"/>
  <c r="K33" i="8"/>
  <c r="K121" i="8" s="1"/>
  <c r="I27" i="8"/>
  <c r="I96" i="8" s="1"/>
  <c r="I15" i="8"/>
  <c r="I120" i="8" s="1"/>
  <c r="L15" i="8"/>
  <c r="L120" i="8" s="1"/>
  <c r="K15" i="8"/>
  <c r="K120" i="8" s="1"/>
  <c r="J51" i="8"/>
  <c r="J122" i="8" s="1"/>
  <c r="K51" i="8"/>
  <c r="K122" i="8" s="1"/>
  <c r="L51" i="8"/>
  <c r="L122" i="8" s="1"/>
  <c r="E49" i="8"/>
  <c r="E113" i="8" s="1"/>
  <c r="K49" i="8"/>
  <c r="K113" i="8" s="1"/>
  <c r="L49" i="8"/>
  <c r="L113" i="8" s="1"/>
  <c r="E34" i="8"/>
  <c r="E125" i="8" s="1"/>
  <c r="K34" i="8"/>
  <c r="K125" i="8" s="1"/>
  <c r="L34" i="8"/>
  <c r="L125" i="8" s="1"/>
  <c r="K30" i="8"/>
  <c r="K107" i="8" s="1"/>
  <c r="L30" i="8"/>
  <c r="L107" i="8" s="1"/>
  <c r="G13" i="8"/>
  <c r="G110" i="8" s="1"/>
  <c r="D25" i="8"/>
  <c r="D88" i="8" s="1"/>
  <c r="J27" i="8"/>
  <c r="J96" i="8" s="1"/>
  <c r="H27" i="8"/>
  <c r="H96" i="8" s="1"/>
  <c r="E27" i="8"/>
  <c r="E96" i="8" s="1"/>
  <c r="K14" i="8"/>
  <c r="K119" i="8" s="1"/>
  <c r="L14" i="8"/>
  <c r="L119" i="8" s="1"/>
  <c r="I9" i="8"/>
  <c r="I92" i="8" s="1"/>
  <c r="K9" i="8"/>
  <c r="K92" i="8" s="1"/>
  <c r="L9" i="8"/>
  <c r="L92" i="8" s="1"/>
  <c r="F48" i="8"/>
  <c r="F108" i="8" s="1"/>
  <c r="K48" i="8"/>
  <c r="K108" i="8" s="1"/>
  <c r="L48" i="8"/>
  <c r="L108" i="8" s="1"/>
  <c r="K47" i="8"/>
  <c r="K104" i="8" s="1"/>
  <c r="L47" i="8"/>
  <c r="L104" i="8" s="1"/>
  <c r="H46" i="8"/>
  <c r="H100" i="8" s="1"/>
  <c r="L46" i="8"/>
  <c r="L100" i="8" s="1"/>
  <c r="K46" i="8"/>
  <c r="K100" i="8" s="1"/>
  <c r="K44" i="8"/>
  <c r="K94" i="8" s="1"/>
  <c r="L44" i="8"/>
  <c r="L94" i="8" s="1"/>
  <c r="K45" i="8"/>
  <c r="K97" i="8" s="1"/>
  <c r="L45" i="8"/>
  <c r="L97" i="8" s="1"/>
  <c r="F13" i="8"/>
  <c r="F110" i="8" s="1"/>
  <c r="F52" i="8"/>
  <c r="F126" i="8" s="1"/>
  <c r="D31" i="8"/>
  <c r="D115" i="8" s="1"/>
  <c r="K26" i="8"/>
  <c r="K93" i="8" s="1"/>
  <c r="L26" i="8"/>
  <c r="L93" i="8" s="1"/>
  <c r="F27" i="8"/>
  <c r="F96" i="8" s="1"/>
  <c r="G16" i="8"/>
  <c r="G124" i="8" s="1"/>
  <c r="K16" i="8"/>
  <c r="K124" i="8" s="1"/>
  <c r="L16" i="8"/>
  <c r="L124" i="8" s="1"/>
  <c r="E10" i="8"/>
  <c r="E95" i="8" s="1"/>
  <c r="K10" i="8"/>
  <c r="K95" i="8" s="1"/>
  <c r="L10" i="8"/>
  <c r="L95" i="8" s="1"/>
  <c r="K43" i="8"/>
  <c r="K89" i="8" s="1"/>
  <c r="L43" i="8"/>
  <c r="L89" i="8" s="1"/>
  <c r="I52" i="8"/>
  <c r="I126" i="8" s="1"/>
  <c r="F11" i="8"/>
  <c r="F102" i="8" s="1"/>
  <c r="G24" i="8"/>
  <c r="G85" i="8" s="1"/>
  <c r="G50" i="8"/>
  <c r="G117" i="8" s="1"/>
  <c r="H16" i="8"/>
  <c r="H124" i="8" s="1"/>
  <c r="D52" i="8"/>
  <c r="D126" i="8" s="1"/>
  <c r="J11" i="8"/>
  <c r="J102" i="8" s="1"/>
  <c r="I48" i="8"/>
  <c r="I108" i="8" s="1"/>
  <c r="D24" i="8"/>
  <c r="D85" i="8" s="1"/>
  <c r="E50" i="8"/>
  <c r="E117" i="8" s="1"/>
  <c r="G52" i="8"/>
  <c r="G126" i="8" s="1"/>
  <c r="J24" i="8"/>
  <c r="J85" i="8" s="1"/>
  <c r="I24" i="8"/>
  <c r="I85" i="8" s="1"/>
  <c r="J50" i="8"/>
  <c r="J117" i="8" s="1"/>
  <c r="E43" i="8"/>
  <c r="E89" i="8" s="1"/>
  <c r="I43" i="8"/>
  <c r="I89" i="8" s="1"/>
  <c r="D26" i="8"/>
  <c r="D93" i="8" s="1"/>
  <c r="D15" i="8"/>
  <c r="D120" i="8" s="1"/>
  <c r="I11" i="8"/>
  <c r="I102" i="8" s="1"/>
  <c r="H24" i="8"/>
  <c r="H85" i="8" s="1"/>
  <c r="F24" i="8"/>
  <c r="F85" i="8" s="1"/>
  <c r="J43" i="8"/>
  <c r="J89" i="8" s="1"/>
  <c r="F50" i="8"/>
  <c r="F117" i="8" s="1"/>
  <c r="E9" i="8"/>
  <c r="E92" i="8" s="1"/>
  <c r="D9" i="8"/>
  <c r="D92" i="8" s="1"/>
  <c r="H43" i="8"/>
  <c r="H89" i="8" s="1"/>
  <c r="H50" i="8"/>
  <c r="H117" i="8" s="1"/>
  <c r="G43" i="8"/>
  <c r="G89" i="8" s="1"/>
  <c r="D50" i="8"/>
  <c r="D117" i="8" s="1"/>
  <c r="E33" i="8"/>
  <c r="E121" i="8" s="1"/>
  <c r="J52" i="8"/>
  <c r="J126" i="8" s="1"/>
  <c r="I46" i="8"/>
  <c r="I100" i="8" s="1"/>
  <c r="F15" i="8"/>
  <c r="F120" i="8" s="1"/>
  <c r="H15" i="8"/>
  <c r="H120" i="8" s="1"/>
  <c r="E31" i="8"/>
  <c r="E115" i="8" s="1"/>
  <c r="D16" i="8"/>
  <c r="D124" i="8" s="1"/>
  <c r="I16" i="8"/>
  <c r="I124" i="8" s="1"/>
  <c r="E16" i="8"/>
  <c r="E124" i="8" s="1"/>
  <c r="H31" i="8"/>
  <c r="H115" i="8" s="1"/>
  <c r="J16" i="8"/>
  <c r="J124" i="8" s="1"/>
  <c r="I47" i="8"/>
  <c r="I104" i="8" s="1"/>
  <c r="F47" i="8"/>
  <c r="F104" i="8" s="1"/>
  <c r="G47" i="8"/>
  <c r="G104" i="8" s="1"/>
  <c r="E47" i="8"/>
  <c r="E104" i="8" s="1"/>
  <c r="H14" i="8"/>
  <c r="H119" i="8" s="1"/>
  <c r="G14" i="8"/>
  <c r="G119" i="8" s="1"/>
  <c r="D14" i="8"/>
  <c r="D119" i="8" s="1"/>
  <c r="I14" i="8"/>
  <c r="I119" i="8" s="1"/>
  <c r="E14" i="8"/>
  <c r="E119" i="8" s="1"/>
  <c r="J14" i="8"/>
  <c r="J119" i="8" s="1"/>
  <c r="F16" i="8"/>
  <c r="F124" i="8" s="1"/>
  <c r="J15" i="8"/>
  <c r="J120" i="8" s="1"/>
  <c r="E15" i="8"/>
  <c r="E120" i="8" s="1"/>
  <c r="D33" i="8"/>
  <c r="D121" i="8" s="1"/>
  <c r="G33" i="8"/>
  <c r="G121" i="8" s="1"/>
  <c r="E110" i="8"/>
  <c r="H13" i="8"/>
  <c r="H110" i="8" s="1"/>
  <c r="I13" i="8"/>
  <c r="I110" i="8" s="1"/>
  <c r="J13" i="8"/>
  <c r="J110" i="8" s="1"/>
  <c r="J9" i="8"/>
  <c r="J92" i="8" s="1"/>
  <c r="H9" i="8"/>
  <c r="H92" i="8" s="1"/>
  <c r="G9" i="8"/>
  <c r="G92" i="8" s="1"/>
  <c r="E11" i="8"/>
  <c r="E102" i="8" s="1"/>
  <c r="D11" i="8"/>
  <c r="D102" i="8" s="1"/>
  <c r="E8" i="8"/>
  <c r="E91" i="8" s="1"/>
  <c r="G8" i="8"/>
  <c r="G91" i="8" s="1"/>
  <c r="F8" i="8"/>
  <c r="F91" i="8" s="1"/>
  <c r="I8" i="8"/>
  <c r="I91" i="8" s="1"/>
  <c r="D8" i="8"/>
  <c r="D91" i="8" s="1"/>
  <c r="H8" i="8"/>
  <c r="H91" i="8" s="1"/>
  <c r="J8" i="8"/>
  <c r="J91" i="8" s="1"/>
  <c r="G15" i="8"/>
  <c r="G120" i="8" s="1"/>
  <c r="H19" i="8"/>
  <c r="H135" i="8" s="1"/>
  <c r="C3" i="16"/>
  <c r="B3" i="16" s="1"/>
  <c r="G34" i="8"/>
  <c r="G125" i="8" s="1"/>
  <c r="F33" i="8"/>
  <c r="F121" i="8" s="1"/>
  <c r="I33" i="8"/>
  <c r="I121" i="8" s="1"/>
  <c r="J33" i="8"/>
  <c r="J121" i="8" s="1"/>
  <c r="J31" i="8"/>
  <c r="J115" i="8" s="1"/>
  <c r="I31" i="8"/>
  <c r="I115" i="8" s="1"/>
  <c r="D34" i="8"/>
  <c r="D125" i="8" s="1"/>
  <c r="G26" i="8"/>
  <c r="G93" i="8" s="1"/>
  <c r="J26" i="8"/>
  <c r="J93" i="8" s="1"/>
  <c r="E26" i="8"/>
  <c r="E93" i="8" s="1"/>
  <c r="H34" i="8"/>
  <c r="H125" i="8" s="1"/>
  <c r="F32" i="8"/>
  <c r="F116" i="8" s="1"/>
  <c r="D32" i="8"/>
  <c r="D116" i="8" s="1"/>
  <c r="E32" i="8"/>
  <c r="E116" i="8" s="1"/>
  <c r="H32" i="8"/>
  <c r="H116" i="8" s="1"/>
  <c r="I32" i="8"/>
  <c r="I116" i="8" s="1"/>
  <c r="J32" i="8"/>
  <c r="J116" i="8" s="1"/>
  <c r="G32" i="8"/>
  <c r="G116" i="8" s="1"/>
  <c r="J34" i="8"/>
  <c r="J125" i="8" s="1"/>
  <c r="I34" i="8"/>
  <c r="I125" i="8" s="1"/>
  <c r="F34" i="8"/>
  <c r="F125" i="8" s="1"/>
  <c r="D30" i="8"/>
  <c r="D107" i="8" s="1"/>
  <c r="J30" i="8"/>
  <c r="J107" i="8" s="1"/>
  <c r="I30" i="8"/>
  <c r="I107" i="8" s="1"/>
  <c r="E30" i="8"/>
  <c r="E107" i="8" s="1"/>
  <c r="G30" i="8"/>
  <c r="G107" i="8" s="1"/>
  <c r="H30" i="8"/>
  <c r="H107" i="8" s="1"/>
  <c r="F30" i="8"/>
  <c r="F107" i="8" s="1"/>
  <c r="D45" i="8"/>
  <c r="D97" i="8" s="1"/>
  <c r="H45" i="8"/>
  <c r="H97" i="8" s="1"/>
  <c r="I45" i="8"/>
  <c r="I97" i="8" s="1"/>
  <c r="J45" i="8"/>
  <c r="J97" i="8" s="1"/>
  <c r="F45" i="8"/>
  <c r="F97" i="8" s="1"/>
  <c r="G45" i="8"/>
  <c r="G97" i="8" s="1"/>
  <c r="E45" i="8"/>
  <c r="E97" i="8" s="1"/>
  <c r="D44" i="8"/>
  <c r="D94" i="8" s="1"/>
  <c r="I44" i="8"/>
  <c r="I94" i="8" s="1"/>
  <c r="F44" i="8"/>
  <c r="F94" i="8" s="1"/>
  <c r="G44" i="8"/>
  <c r="G94" i="8" s="1"/>
  <c r="J44" i="8"/>
  <c r="J94" i="8" s="1"/>
  <c r="E44" i="8"/>
  <c r="E94" i="8" s="1"/>
  <c r="H44" i="8"/>
  <c r="H94" i="8" s="1"/>
  <c r="M74" i="8" l="1"/>
  <c r="M148" i="8" s="1"/>
  <c r="I148" i="8"/>
  <c r="M54" i="8"/>
  <c r="M142" i="8" s="1"/>
  <c r="G142" i="8"/>
  <c r="M29" i="8"/>
  <c r="M103" i="8" s="1"/>
  <c r="B38" i="8"/>
  <c r="B140" i="8" s="1"/>
  <c r="H37" i="8"/>
  <c r="B56" i="8"/>
  <c r="H55" i="8"/>
  <c r="J75" i="8"/>
  <c r="M27" i="8"/>
  <c r="M96" i="8" s="1"/>
  <c r="M31" i="8"/>
  <c r="M115" i="8" s="1"/>
  <c r="M45" i="8"/>
  <c r="M97" i="8" s="1"/>
  <c r="M26" i="8"/>
  <c r="M93" i="8" s="1"/>
  <c r="M24" i="8"/>
  <c r="M85" i="8" s="1"/>
  <c r="M49" i="8"/>
  <c r="M113" i="8" s="1"/>
  <c r="M51" i="8"/>
  <c r="M122" i="8" s="1"/>
  <c r="M34" i="8"/>
  <c r="M125" i="8" s="1"/>
  <c r="M43" i="8"/>
  <c r="M89" i="8" s="1"/>
  <c r="M52" i="8"/>
  <c r="M126" i="8" s="1"/>
  <c r="M46" i="8"/>
  <c r="M100" i="8" s="1"/>
  <c r="M50" i="8"/>
  <c r="M117" i="8" s="1"/>
  <c r="M48" i="8"/>
  <c r="M108" i="8" s="1"/>
  <c r="M47" i="8"/>
  <c r="M104" i="8" s="1"/>
  <c r="M44" i="8"/>
  <c r="M94" i="8" s="1"/>
  <c r="M32" i="8"/>
  <c r="M116" i="8" s="1"/>
  <c r="M25" i="8"/>
  <c r="M88" i="8" s="1"/>
  <c r="M30" i="8"/>
  <c r="M107" i="8" s="1"/>
  <c r="M33" i="8"/>
  <c r="M121" i="8" s="1"/>
  <c r="M16" i="8"/>
  <c r="M124" i="8" s="1"/>
  <c r="M14" i="8"/>
  <c r="M119" i="8" s="1"/>
  <c r="M9" i="8"/>
  <c r="M92" i="8" s="1"/>
  <c r="M10" i="8"/>
  <c r="M95" i="8" s="1"/>
  <c r="M8" i="8"/>
  <c r="M91" i="8" s="1"/>
  <c r="M106" i="8"/>
  <c r="M11" i="8"/>
  <c r="M102" i="8" s="1"/>
  <c r="M17" i="8"/>
  <c r="M128" i="8" s="1"/>
  <c r="M15" i="8"/>
  <c r="M120" i="8" s="1"/>
  <c r="B20" i="8"/>
  <c r="D19" i="8"/>
  <c r="D135" i="8" s="1"/>
  <c r="D37" i="8"/>
  <c r="D139" i="8" s="1"/>
  <c r="D55" i="8"/>
  <c r="D143" i="8" s="1"/>
  <c r="I20" i="8" l="1"/>
  <c r="I136" i="8" s="1"/>
  <c r="B136" i="8"/>
  <c r="M75" i="8"/>
  <c r="M149" i="8" s="1"/>
  <c r="J149" i="8"/>
  <c r="M55" i="8"/>
  <c r="M143" i="8" s="1"/>
  <c r="H143" i="8"/>
  <c r="D56" i="8"/>
  <c r="D144" i="8" s="1"/>
  <c r="B144" i="8"/>
  <c r="M37" i="8"/>
  <c r="M139" i="8" s="1"/>
  <c r="H139" i="8"/>
  <c r="D38" i="8"/>
  <c r="D140" i="8" s="1"/>
  <c r="B57" i="8"/>
  <c r="B145" i="8" s="1"/>
  <c r="I56" i="8"/>
  <c r="B39" i="8"/>
  <c r="B141" i="8" s="1"/>
  <c r="I38" i="8"/>
  <c r="M19" i="8"/>
  <c r="M135" i="8" s="1"/>
  <c r="B21" i="8"/>
  <c r="D20" i="8"/>
  <c r="D136" i="8" s="1"/>
  <c r="M38" i="8" l="1"/>
  <c r="M140" i="8" s="1"/>
  <c r="I140" i="8"/>
  <c r="M56" i="8"/>
  <c r="M144" i="8" s="1"/>
  <c r="I144" i="8"/>
  <c r="J21" i="8"/>
  <c r="J137" i="8" s="1"/>
  <c r="B137" i="8"/>
  <c r="J57" i="8"/>
  <c r="D57" i="8"/>
  <c r="D145" i="8" s="1"/>
  <c r="J39" i="8"/>
  <c r="D39" i="8"/>
  <c r="D141" i="8" s="1"/>
  <c r="M20" i="8"/>
  <c r="M136" i="8" s="1"/>
  <c r="D21" i="8"/>
  <c r="D137" i="8" s="1"/>
  <c r="M39" i="8" l="1"/>
  <c r="M141" i="8" s="1"/>
  <c r="J141" i="8"/>
  <c r="M57" i="8"/>
  <c r="M145" i="8" s="1"/>
  <c r="J145" i="8"/>
  <c r="M21" i="8"/>
  <c r="M137" i="8" s="1"/>
  <c r="A20" i="8"/>
  <c r="A21" i="8" l="1"/>
  <c r="A137" i="8" s="1"/>
  <c r="A136"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<sst xmlns="http://schemas.openxmlformats.org/spreadsheetml/2006/main" count="223" uniqueCount="100">
  <si>
    <t>1 - Enter the Team ID</t>
  </si>
  <si>
    <t>Team ID</t>
  </si>
  <si>
    <t>Team</t>
  </si>
  <si>
    <t>A</t>
  </si>
  <si>
    <t>B</t>
  </si>
  <si>
    <t>2 - On the Declaration Sheet enter the the athlete's name, 
EA Number and then select the events they are competing in</t>
  </si>
  <si>
    <t>BB</t>
  </si>
  <si>
    <t>ONLY ALTER TEXT IN THE YELLOW BOXES.                                                              You can 'copy' and 'paste' values but DO NOT USE 'cut'</t>
  </si>
  <si>
    <t>R</t>
  </si>
  <si>
    <t>RR</t>
  </si>
  <si>
    <t>AA</t>
  </si>
  <si>
    <t>U14 &amp; U16 athletes can compete in up to 3 individual events and the relay. They can only do ONE of the 800m and 1500m</t>
  </si>
  <si>
    <t>N</t>
  </si>
  <si>
    <t>NN</t>
  </si>
  <si>
    <t>O</t>
  </si>
  <si>
    <t>OO</t>
  </si>
  <si>
    <t>U18 athletes can compete in up to 3 individual events and the relay. They can do BOTH 800m and 1500m</t>
  </si>
  <si>
    <t>X</t>
  </si>
  <si>
    <t>XX</t>
  </si>
  <si>
    <t>H</t>
  </si>
  <si>
    <t>HH</t>
  </si>
  <si>
    <t>W</t>
  </si>
  <si>
    <t>WW</t>
  </si>
  <si>
    <t>MALE TEAM DECLARATION</t>
  </si>
  <si>
    <t>U14
BOYS</t>
  </si>
  <si>
    <t>EA Number</t>
  </si>
  <si>
    <t>SHOT</t>
  </si>
  <si>
    <t>80mH</t>
  </si>
  <si>
    <t>1500m</t>
  </si>
  <si>
    <t>HIGH JUMP</t>
  </si>
  <si>
    <t>200m</t>
  </si>
  <si>
    <t>DISCUS</t>
  </si>
  <si>
    <t>100m</t>
  </si>
  <si>
    <t>JAVELIN</t>
  </si>
  <si>
    <t>LONG JUMP</t>
  </si>
  <si>
    <t>800m</t>
  </si>
  <si>
    <t>4 x 100m</t>
  </si>
  <si>
    <t>x = non scoring</t>
  </si>
  <si>
    <t>3 = Max Individual Evts</t>
  </si>
  <si>
    <t>800m or 1500m</t>
  </si>
  <si>
    <t>U16
BOYS</t>
  </si>
  <si>
    <t>100mH</t>
  </si>
  <si>
    <t>300m</t>
  </si>
  <si>
    <t>U18
MEN</t>
  </si>
  <si>
    <t>110mH</t>
  </si>
  <si>
    <t>400m</t>
  </si>
  <si>
    <t>A String</t>
  </si>
  <si>
    <t>B String</t>
  </si>
  <si>
    <t>Non Scoring</t>
  </si>
  <si>
    <t>U20
MEN</t>
  </si>
  <si>
    <t>EA  Number</t>
  </si>
  <si>
    <t>All N/S</t>
  </si>
  <si>
    <t>TEAM MANAGER</t>
  </si>
  <si>
    <t>Time</t>
  </si>
  <si>
    <t>Event</t>
  </si>
  <si>
    <t>Age</t>
  </si>
  <si>
    <t>String</t>
  </si>
  <si>
    <t>NS</t>
  </si>
  <si>
    <t>NS1</t>
  </si>
  <si>
    <t>NS2</t>
  </si>
  <si>
    <t>NS3</t>
  </si>
  <si>
    <t>NS4</t>
  </si>
  <si>
    <t xml:space="preserve">By Age Group </t>
  </si>
  <si>
    <t>U14</t>
  </si>
  <si>
    <t>U16</t>
  </si>
  <si>
    <t>U18</t>
  </si>
  <si>
    <t>U20</t>
  </si>
  <si>
    <t>N/S</t>
  </si>
  <si>
    <t>By Time</t>
  </si>
  <si>
    <t>Guest Teams</t>
  </si>
  <si>
    <t>!</t>
  </si>
  <si>
    <t>!!</t>
  </si>
  <si>
    <t>NS5</t>
  </si>
  <si>
    <t>NS6</t>
  </si>
  <si>
    <t>If you enter an athlete outside of the rules below a red warning should appear on the declaration sheet</t>
  </si>
  <si>
    <t>3 - The sheets: TeamSheet, U14s, U16s, U18s &amp; U20s 
will automatically update. Don't try to enter any values directly onto those sheets.</t>
  </si>
  <si>
    <t>This file has compatibility back to Excel 2007. If you are planning to collaboratively edit it on a shared drive, it works far better with OneDrive &amp; Excel Online than Google Drive &amp; Google Sheets</t>
  </si>
  <si>
    <t>Abingdon AC</t>
  </si>
  <si>
    <t>Oxford City AC</t>
  </si>
  <si>
    <t>Oxfordshire Track and Field League 2026</t>
  </si>
  <si>
    <t>Banbury Harriers AC</t>
  </si>
  <si>
    <t>Bicester AC</t>
  </si>
  <si>
    <t>Radley AC</t>
  </si>
  <si>
    <t>Team Kennet</t>
  </si>
  <si>
    <t>White Horse Harriers</t>
  </si>
  <si>
    <t>Witney Road Runners</t>
  </si>
  <si>
    <t>Great Milton AC</t>
  </si>
  <si>
    <t>In the U14, U16 and U18 age groups, as well as the scoring athletes, Field and Track Events can have ONE non scoring athlete per club/age/event.</t>
  </si>
  <si>
    <t>All U20 athletes are non scoring. 
They can compete in up to 5 individual events and the relay. 
They can do BOTH 800m and 1500m</t>
  </si>
  <si>
    <t>In the U20 age group, Field and Track Events can have THREE non scoring athlete per club/event.</t>
  </si>
  <si>
    <t>Relays: 1, 2, 3, 4 refer to the the 'leg order' of the Scoring relay team. NS1, NS2, NS3, NS4 is the 'leg order' of the Non Scoring relay team. Normally only two relay teams per club/age group are allowed.</t>
  </si>
  <si>
    <t>For GUEST TEAMS, across all the age groups, Field &amp; Track Events can have THREE non scoring athlete per club/age/event.</t>
  </si>
  <si>
    <t>TRIPLE JUMP</t>
  </si>
  <si>
    <t>I DECLARE TO THE BEST OF MY KNOWLEDGE THAT THE ABOVE LIST OF ATHLETES ARE COMPETENT AND AWARE OF 
THE RULES OF THE EVENTS ENTERED</t>
  </si>
  <si>
    <t>Max 5 Indiv Evts</t>
  </si>
  <si>
    <t>No Hurdles</t>
  </si>
  <si>
    <t>U14 Long Jump Non Scoring athletes have their competition at 09:30.
For all ages Triple Jump is Non Scoring</t>
  </si>
  <si>
    <t>Most</t>
  </si>
  <si>
    <t>LJAB</t>
  </si>
  <si>
    <t>LJNS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</si>
</sst>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h]:mm"/>
  </numFmts>
  <fonts count="18" x14ac:knownFonts="1">
    <font>
      <sz val="10"/>
      <name val="Arial Narrow"/>
    </font>
    <font>
      <sz val="8"/>
      <name val="Arial Narrow"/>
      <family val="2"/>
    </font>
    <font>
      <sz val="12"/>
      <name val="Arial"/>
      <family val="2"/>
    </font>
    <font>
      <b/>
      <sz val="12"/>
      <name val="Arial"/>
      <family val="2"/>
    </font>
    <font>
      <b/>
      <sz val="20"/>
      <name val="Arial"/>
      <family val="2"/>
    </font>
    <font>
      <b/>
      <sz val="26"/>
      <name val="Arial"/>
      <family val="2"/>
    </font>
    <font>
      <sz val="16"/>
      <name val="Arial"/>
      <family val="2"/>
    </font>
    <font>
      <b/>
      <sz val="16"/>
      <name val="Arial"/>
      <family val="2"/>
    </font>
    <font>
      <b/>
      <sz val="22"/>
      <name val="Arial"/>
      <family val="2"/>
    </font>
    <font>
      <sz val="16"/>
      <color rgb="FFFF0000"/>
      <name val="Arial"/>
      <family val="2"/>
    </font>
    <font>
      <b/>
      <sz val="14"/>
      <name val="Arial"/>
      <family val="2"/>
    </font>
    <font>
      <sz val="14"/>
      <name val="Arial"/>
      <family val="2"/>
    </font>
    <font>
      <sz val="11"/>
      <color rgb="FFFF0000"/>
      <name val="Arial"/>
      <family val="2"/>
    </font>
    <font>
      <b/>
      <sz val="24"/>
      <name val="Arial"/>
      <family val="2"/>
    </font>
    <font>
      <sz val="16"/>
      <color rgb="FF001D35"/>
      <name val="Courier New"/>
      <family val="1"/>
    </font>
    <font>
      <sz val="12"/>
      <color theme="0"/>
      <name val="Arial"/>
      <family val="2"/>
    </font>
    <font>
      <sz val="12"/>
      <color theme="1"/>
      <name val="Arial"/>
      <family val="2"/>
    </font>
    <font>
      <b/>
      <sz val="12"/>
      <color theme="1"/>
      <name val="Arial"/>
      <family val="2"/>
    </font>
  </fonts>
  <fills count="11">
    <fill>
      <patternFill patternType="none"/>
    </fill>
    <fill>
      <patternFill patternType="gray125"/>
    </fill>
    <fill>
      <patternFill patternType="solid">
        <fgColor indexed="44"/>
        <bgColor indexed="64"/>
      </patternFill>
    </fill>
    <fill>
      <patternFill patternType="solid">
        <fgColor theme="0" tint="-0.249977111117893"/>
        <bgColor indexed="64"/>
      </patternFill>
    </fill>
    <fill>
      <patternFill patternType="solid">
        <fgColor rgb="FFFFFF00"/>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rgb="FFFFFF99"/>
        <bgColor indexed="64"/>
      </patternFill>
    </fill>
    <fill>
      <patternFill patternType="solid">
        <fgColor theme="0"/>
        <bgColor indexed="64"/>
      </patternFill>
    </fill>
    <fill>
      <patternFill patternType="solid">
        <fgColor rgb="FFFFFF99"/>
        <bgColor rgb="FF000000"/>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s>
  <cellStyleXfs count="1">
    <xf numFmtId="0" fontId="0" fillId="0" borderId="0"/>
  </cellStyleXfs>
  <cellXfs count="185">
    <xf numFmtId="0" fontId="0" fillId="0" borderId="0" xfId="0"/>
    <xf numFmtId="0" fontId="3" fillId="0" borderId="0" xfId="0" applyFont="1" applyAlignment="1">
      <alignment horizontal="center" vertical="center"/>
    </xf>
    <xf numFmtId="0" fontId="2" fillId="0" borderId="0" xfId="0" applyFont="1" applyAlignment="1">
      <alignment horizontal="center" vertical="center"/>
    </xf>
    <xf numFmtId="0" fontId="11" fillId="4" borderId="1" xfId="0" applyFont="1" applyFill="1" applyBorder="1" applyAlignment="1" applyProtection="1">
      <alignment horizontal="center" vertical="center"/>
      <protection locked="0"/>
    </xf>
    <xf numFmtId="0" fontId="2" fillId="0" borderId="0" xfId="0" applyFont="1" applyAlignment="1">
      <alignment horizontal="left" vertical="center"/>
    </xf>
    <xf numFmtId="164" fontId="2" fillId="0" borderId="1" xfId="0" applyNumberFormat="1" applyFont="1" applyBorder="1" applyAlignment="1">
      <alignment horizontal="left" vertical="center"/>
    </xf>
    <xf numFmtId="0" fontId="2" fillId="0" borderId="1" xfId="0" applyFont="1" applyBorder="1" applyAlignment="1">
      <alignment horizontal="left" vertical="center"/>
    </xf>
    <xf numFmtId="0" fontId="2" fillId="0" borderId="1" xfId="0" applyFont="1" applyBorder="1" applyAlignment="1">
      <alignment horizontal="center" vertical="center"/>
    </xf>
    <xf numFmtId="0" fontId="6" fillId="0" borderId="0" xfId="0" applyFont="1" applyAlignment="1">
      <alignment horizontal="center" vertical="center"/>
    </xf>
    <xf numFmtId="0" fontId="7" fillId="0" borderId="1" xfId="0" applyFont="1" applyBorder="1" applyAlignment="1">
      <alignment horizontal="left" vertical="center" indent="2"/>
    </xf>
    <xf numFmtId="0" fontId="7" fillId="0" borderId="1" xfId="0" applyFont="1" applyBorder="1" applyAlignment="1">
      <alignment horizontal="left" vertical="center" wrapText="1" indent="2"/>
    </xf>
    <xf numFmtId="0" fontId="2" fillId="0" borderId="1" xfId="0" applyFont="1" applyBorder="1" applyAlignment="1">
      <alignment vertical="center"/>
    </xf>
    <xf numFmtId="0" fontId="2" fillId="0" borderId="0" xfId="0" applyFont="1" applyAlignment="1">
      <alignment vertical="center"/>
    </xf>
    <xf numFmtId="0" fontId="2" fillId="6" borderId="1" xfId="0" applyFont="1" applyFill="1" applyBorder="1" applyAlignment="1">
      <alignment vertical="center"/>
    </xf>
    <xf numFmtId="2" fontId="2" fillId="0" borderId="1" xfId="0" applyNumberFormat="1" applyFont="1" applyBorder="1" applyAlignment="1">
      <alignment horizontal="left" vertical="center"/>
    </xf>
    <xf numFmtId="2" fontId="6" fillId="0" borderId="0" xfId="0" applyNumberFormat="1" applyFont="1" applyAlignment="1">
      <alignment horizontal="center" vertical="center"/>
    </xf>
    <xf numFmtId="0" fontId="2" fillId="6" borderId="2" xfId="0" applyFont="1" applyFill="1" applyBorder="1" applyAlignment="1">
      <alignment vertical="center"/>
    </xf>
    <xf numFmtId="2" fontId="2" fillId="0" borderId="1" xfId="0" applyNumberFormat="1" applyFont="1" applyBorder="1" applyAlignment="1">
      <alignment horizontal="center" vertical="center"/>
    </xf>
    <xf numFmtId="2" fontId="2" fillId="6" borderId="1" xfId="0" applyNumberFormat="1" applyFont="1" applyFill="1" applyBorder="1" applyAlignment="1">
      <alignment vertical="center"/>
    </xf>
    <xf numFmtId="2" fontId="2" fillId="0" borderId="0" xfId="0" applyNumberFormat="1" applyFont="1" applyAlignment="1">
      <alignment horizontal="left" vertical="center"/>
    </xf>
    <xf numFmtId="164" fontId="2" fillId="0" borderId="0" xfId="0" applyNumberFormat="1" applyFont="1" applyAlignment="1">
      <alignment horizontal="left" vertical="center"/>
    </xf>
    <xf numFmtId="20" fontId="2" fillId="0" borderId="0" xfId="0" applyNumberFormat="1" applyFont="1" applyAlignment="1">
      <alignment horizontal="left" vertical="center"/>
    </xf>
    <xf numFmtId="2" fontId="2" fillId="0" borderId="0" xfId="0" applyNumberFormat="1" applyFont="1" applyAlignment="1">
      <alignment horizontal="center" vertical="center"/>
    </xf>
    <xf numFmtId="0" fontId="11" fillId="0" borderId="1" xfId="0" applyFont="1" applyBorder="1" applyAlignment="1">
      <alignment horizontal="center" vertical="center"/>
    </xf>
    <xf numFmtId="0" fontId="2" fillId="6" borderId="1" xfId="0" applyFont="1" applyFill="1" applyBorder="1" applyAlignment="1">
      <alignment horizontal="center" vertical="center"/>
    </xf>
    <xf numFmtId="0" fontId="2" fillId="6" borderId="2" xfId="0" applyFont="1" applyFill="1" applyBorder="1" applyAlignment="1">
      <alignment horizontal="center" vertical="center"/>
    </xf>
    <xf numFmtId="2" fontId="2" fillId="6" borderId="1" xfId="0" applyNumberFormat="1" applyFont="1" applyFill="1" applyBorder="1" applyAlignment="1">
      <alignment horizontal="center" vertical="center"/>
    </xf>
    <xf numFmtId="0" fontId="11" fillId="4" borderId="1" xfId="0" applyFont="1" applyFill="1" applyBorder="1" applyAlignment="1" applyProtection="1">
      <alignment horizontal="left" vertical="center"/>
      <protection locked="0"/>
    </xf>
    <xf numFmtId="49" fontId="11" fillId="4" borderId="1" xfId="0" applyNumberFormat="1" applyFont="1" applyFill="1" applyBorder="1" applyAlignment="1" applyProtection="1">
      <alignment horizontal="left" vertical="center"/>
      <protection locked="0"/>
    </xf>
    <xf numFmtId="0" fontId="2" fillId="7" borderId="1" xfId="0" applyFont="1" applyFill="1" applyBorder="1" applyAlignment="1">
      <alignment horizontal="center" vertical="center"/>
    </xf>
    <xf numFmtId="0" fontId="11" fillId="8" borderId="1" xfId="0" applyFont="1" applyFill="1" applyBorder="1" applyAlignment="1" applyProtection="1">
      <alignment horizontal="center" vertical="center"/>
      <protection locked="0"/>
    </xf>
    <xf numFmtId="0" fontId="6" fillId="0" borderId="1" xfId="0" applyFont="1" applyBorder="1" applyAlignment="1">
      <alignment horizontal="center" vertical="center" textRotation="90" wrapText="1"/>
    </xf>
    <xf numFmtId="0" fontId="3" fillId="0" borderId="0" xfId="0" applyFont="1" applyAlignment="1">
      <alignment horizontal="center"/>
    </xf>
    <xf numFmtId="2" fontId="6" fillId="0" borderId="1" xfId="0" applyNumberFormat="1" applyFont="1" applyBorder="1" applyAlignment="1">
      <alignment horizontal="center" vertical="center" textRotation="90" wrapText="1"/>
    </xf>
    <xf numFmtId="2" fontId="6" fillId="0" borderId="1" xfId="0" applyNumberFormat="1" applyFont="1" applyBorder="1" applyAlignment="1">
      <alignment horizontal="center" vertical="center" textRotation="90"/>
    </xf>
    <xf numFmtId="0" fontId="2" fillId="0" borderId="0" xfId="0" applyFont="1" applyAlignment="1">
      <alignment vertical="center" textRotation="90"/>
    </xf>
    <xf numFmtId="0" fontId="11" fillId="3" borderId="1" xfId="0" applyFont="1" applyFill="1" applyBorder="1" applyAlignment="1">
      <alignment horizontal="center" vertical="center" wrapText="1"/>
    </xf>
    <xf numFmtId="0" fontId="2" fillId="0" borderId="0" xfId="0" applyFont="1"/>
    <xf numFmtId="0" fontId="11" fillId="3" borderId="1" xfId="0" applyFont="1" applyFill="1" applyBorder="1" applyAlignment="1">
      <alignment horizontal="center" vertical="center"/>
    </xf>
    <xf numFmtId="0" fontId="10" fillId="3" borderId="1" xfId="0" applyFont="1" applyFill="1" applyBorder="1" applyAlignment="1">
      <alignment horizontal="center" vertical="center" wrapText="1"/>
    </xf>
    <xf numFmtId="0" fontId="10" fillId="3" borderId="2" xfId="0" applyFont="1" applyFill="1" applyBorder="1" applyAlignment="1">
      <alignment horizontal="center" vertical="center" wrapText="1"/>
    </xf>
    <xf numFmtId="0" fontId="2" fillId="0" borderId="0" xfId="0" applyFont="1" applyAlignment="1">
      <alignment horizontal="center"/>
    </xf>
    <xf numFmtId="0" fontId="13" fillId="0" borderId="0" xfId="0" applyFont="1" applyAlignment="1">
      <alignment vertical="center" wrapText="1"/>
    </xf>
    <xf numFmtId="0" fontId="10" fillId="0" borderId="1" xfId="0" applyFont="1" applyBorder="1" applyAlignment="1">
      <alignment horizontal="center" vertical="center"/>
    </xf>
    <xf numFmtId="0" fontId="10" fillId="0" borderId="1" xfId="0" applyFont="1" applyBorder="1" applyAlignment="1">
      <alignment vertical="center"/>
    </xf>
    <xf numFmtId="0" fontId="9" fillId="0" borderId="0" xfId="0" applyFont="1" applyAlignment="1">
      <alignment vertical="center" wrapText="1"/>
    </xf>
    <xf numFmtId="0" fontId="11" fillId="0" borderId="1" xfId="0" applyFont="1" applyBorder="1" applyAlignment="1">
      <alignment horizontal="left" vertical="center"/>
    </xf>
    <xf numFmtId="0" fontId="12" fillId="0" borderId="0" xfId="0" applyFont="1" applyAlignment="1">
      <alignment vertical="center" wrapText="1"/>
    </xf>
    <xf numFmtId="0" fontId="13" fillId="0" borderId="0" xfId="0" applyFont="1" applyAlignment="1">
      <alignment horizontal="center" vertical="center" wrapText="1"/>
    </xf>
    <xf numFmtId="0" fontId="11" fillId="3" borderId="2" xfId="0" applyFont="1" applyFill="1" applyBorder="1" applyAlignment="1">
      <alignment horizontal="center" vertical="center"/>
    </xf>
    <xf numFmtId="0" fontId="6" fillId="0" borderId="12" xfId="0" applyFont="1" applyBorder="1" applyAlignment="1">
      <alignment horizontal="center" vertical="center" textRotation="90" wrapText="1"/>
    </xf>
    <xf numFmtId="0" fontId="3" fillId="0" borderId="12" xfId="0" applyFont="1" applyBorder="1" applyAlignment="1">
      <alignment horizontal="center" vertical="center"/>
    </xf>
    <xf numFmtId="0" fontId="3" fillId="0" borderId="1" xfId="0" applyFont="1" applyBorder="1" applyAlignment="1">
      <alignment horizontal="center" vertical="center"/>
    </xf>
    <xf numFmtId="0" fontId="11" fillId="0" borderId="1" xfId="0" applyFont="1" applyBorder="1" applyAlignment="1">
      <alignment horizontal="centerContinuous" vertical="center"/>
    </xf>
    <xf numFmtId="0" fontId="14" fillId="0" borderId="0" xfId="0" applyFont="1"/>
    <xf numFmtId="0" fontId="15" fillId="0" borderId="0" xfId="0" applyFont="1"/>
    <xf numFmtId="0" fontId="10" fillId="0" borderId="1" xfId="0" applyFont="1" applyBorder="1" applyAlignment="1">
      <alignment vertical="center" wrapText="1"/>
    </xf>
    <xf numFmtId="0" fontId="10" fillId="0" borderId="1" xfId="0" applyFont="1" applyBorder="1" applyAlignment="1">
      <alignment horizontal="center" vertical="center" wrapText="1"/>
    </xf>
    <xf numFmtId="0" fontId="11" fillId="0" borderId="0" xfId="0" applyFont="1" applyAlignment="1">
      <alignment horizontal="center" vertical="center"/>
    </xf>
    <xf numFmtId="0" fontId="11" fillId="0" borderId="0" xfId="0" applyFont="1" applyAlignment="1">
      <alignment horizontal="left" vertical="center"/>
    </xf>
    <xf numFmtId="0" fontId="6" fillId="0" borderId="1" xfId="0" applyFont="1" applyBorder="1" applyAlignment="1">
      <alignment horizontal="center" vertical="center" textRotation="90"/>
    </xf>
    <xf numFmtId="0" fontId="11" fillId="3" borderId="1" xfId="0" applyFont="1" applyFill="1" applyBorder="1" applyAlignment="1" applyProtection="1">
      <alignment horizontal="center" vertical="center"/>
      <protection locked="0"/>
    </xf>
    <xf numFmtId="0" fontId="11" fillId="10" borderId="1" xfId="0" applyFont="1" applyFill="1" applyBorder="1" applyAlignment="1" applyProtection="1">
      <alignment horizontal="center" vertical="center"/>
      <protection locked="0"/>
    </xf>
    <xf numFmtId="2" fontId="2" fillId="0" borderId="0" xfId="0" applyNumberFormat="1" applyFont="1" applyAlignment="1">
      <alignment vertical="center"/>
    </xf>
    <xf numFmtId="2" fontId="2" fillId="6" borderId="2" xfId="0" applyNumberFormat="1" applyFont="1" applyFill="1" applyBorder="1" applyAlignment="1">
      <alignment vertical="center"/>
    </xf>
    <xf numFmtId="2" fontId="2" fillId="7" borderId="1" xfId="0" applyNumberFormat="1" applyFont="1" applyFill="1" applyBorder="1" applyAlignment="1">
      <alignment horizontal="center" vertical="center"/>
    </xf>
    <xf numFmtId="2" fontId="2" fillId="6" borderId="2" xfId="0" applyNumberFormat="1" applyFont="1" applyFill="1" applyBorder="1" applyAlignment="1">
      <alignment horizontal="center" vertical="center"/>
    </xf>
    <xf numFmtId="2" fontId="2" fillId="0" borderId="12" xfId="0" applyNumberFormat="1" applyFont="1" applyBorder="1" applyAlignment="1">
      <alignment horizontal="left" vertical="center"/>
    </xf>
    <xf numFmtId="2" fontId="2" fillId="0" borderId="12" xfId="0" applyNumberFormat="1" applyFont="1" applyBorder="1" applyAlignment="1">
      <alignment horizontal="center" vertical="center"/>
    </xf>
    <xf numFmtId="2" fontId="2" fillId="6" borderId="12" xfId="0" applyNumberFormat="1" applyFont="1" applyFill="1" applyBorder="1" applyAlignment="1">
      <alignment vertical="center"/>
    </xf>
    <xf numFmtId="2" fontId="2" fillId="0" borderId="1" xfId="0" applyNumberFormat="1" applyFont="1" applyBorder="1" applyAlignment="1">
      <alignment vertical="center"/>
    </xf>
    <xf numFmtId="0" fontId="2" fillId="0" borderId="11" xfId="0" applyFont="1" applyBorder="1" applyAlignment="1">
      <alignment horizontal="left" vertical="center"/>
    </xf>
    <xf numFmtId="0" fontId="2" fillId="0" borderId="11" xfId="0" applyFont="1" applyBorder="1" applyAlignment="1">
      <alignment horizontal="center" vertical="center"/>
    </xf>
    <xf numFmtId="0" fontId="2" fillId="6" borderId="11" xfId="0" applyFont="1" applyFill="1" applyBorder="1" applyAlignment="1">
      <alignment horizontal="center" vertical="center"/>
    </xf>
    <xf numFmtId="0" fontId="2" fillId="6" borderId="5" xfId="0" applyFont="1" applyFill="1" applyBorder="1" applyAlignment="1">
      <alignment vertical="center"/>
    </xf>
    <xf numFmtId="0" fontId="2" fillId="7" borderId="11" xfId="0" applyFont="1" applyFill="1" applyBorder="1" applyAlignment="1">
      <alignment horizontal="center" vertical="center"/>
    </xf>
    <xf numFmtId="0" fontId="16" fillId="0" borderId="0" xfId="0" applyFont="1"/>
    <xf numFmtId="49" fontId="11" fillId="4" borderId="1" xfId="0" applyNumberFormat="1" applyFont="1" applyFill="1" applyBorder="1" applyAlignment="1" applyProtection="1">
      <alignment horizontal="center" vertical="center" shrinkToFit="1"/>
      <protection locked="0"/>
    </xf>
    <xf numFmtId="2" fontId="2" fillId="0" borderId="11" xfId="0" applyNumberFormat="1" applyFont="1" applyBorder="1" applyAlignment="1">
      <alignment horizontal="left" vertical="center"/>
    </xf>
    <xf numFmtId="2" fontId="2" fillId="0" borderId="11" xfId="0" applyNumberFormat="1" applyFont="1" applyBorder="1" applyAlignment="1">
      <alignment horizontal="center" vertical="center"/>
    </xf>
    <xf numFmtId="2" fontId="2" fillId="6" borderId="11" xfId="0" applyNumberFormat="1" applyFont="1" applyFill="1" applyBorder="1" applyAlignment="1">
      <alignment horizontal="center" vertical="center"/>
    </xf>
    <xf numFmtId="2" fontId="2" fillId="6" borderId="5" xfId="0" applyNumberFormat="1" applyFont="1" applyFill="1" applyBorder="1" applyAlignment="1">
      <alignment vertical="center"/>
    </xf>
    <xf numFmtId="2" fontId="2" fillId="7" borderId="11" xfId="0" applyNumberFormat="1" applyFont="1" applyFill="1" applyBorder="1" applyAlignment="1">
      <alignment horizontal="center" vertical="center"/>
    </xf>
    <xf numFmtId="0" fontId="17" fillId="0" borderId="0" xfId="0" applyFont="1" applyAlignment="1">
      <alignment horizontal="center" vertical="center"/>
    </xf>
    <xf numFmtId="0" fontId="11" fillId="3" borderId="2" xfId="0" applyFont="1" applyFill="1" applyBorder="1" applyAlignment="1">
      <alignment horizontal="center" vertical="center"/>
    </xf>
    <xf numFmtId="0" fontId="11" fillId="3" borderId="3" xfId="0" applyFont="1" applyFill="1" applyBorder="1" applyAlignment="1">
      <alignment horizontal="center" vertical="center"/>
    </xf>
    <xf numFmtId="0" fontId="6" fillId="0" borderId="11" xfId="0" applyFont="1" applyBorder="1" applyAlignment="1">
      <alignment horizontal="center" vertical="center" textRotation="90" wrapText="1"/>
    </xf>
    <xf numFmtId="0" fontId="6" fillId="0" borderId="15" xfId="0" applyFont="1" applyBorder="1" applyAlignment="1">
      <alignment horizontal="center" vertical="center" textRotation="90" wrapText="1"/>
    </xf>
    <xf numFmtId="0" fontId="6" fillId="0" borderId="12" xfId="0" applyFont="1" applyBorder="1" applyAlignment="1">
      <alignment horizontal="center" vertical="center" textRotation="90" wrapText="1"/>
    </xf>
    <xf numFmtId="0" fontId="5" fillId="0" borderId="11"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1" xfId="0" applyFont="1" applyBorder="1" applyAlignment="1">
      <alignment horizontal="center" vertical="center" wrapText="1"/>
    </xf>
    <xf numFmtId="0" fontId="6" fillId="3" borderId="11" xfId="0" applyFont="1" applyFill="1" applyBorder="1" applyAlignment="1">
      <alignment horizontal="center" vertical="center" textRotation="90" shrinkToFit="1"/>
    </xf>
    <xf numFmtId="0" fontId="6" fillId="3" borderId="15" xfId="0" applyFont="1" applyFill="1" applyBorder="1" applyAlignment="1">
      <alignment horizontal="center" vertical="center" textRotation="90" shrinkToFit="1"/>
    </xf>
    <xf numFmtId="0" fontId="6" fillId="3" borderId="12" xfId="0" applyFont="1" applyFill="1" applyBorder="1" applyAlignment="1">
      <alignment horizontal="center" vertical="center" textRotation="90" shrinkToFit="1"/>
    </xf>
    <xf numFmtId="2" fontId="6" fillId="0" borderId="11" xfId="0" applyNumberFormat="1" applyFont="1" applyBorder="1" applyAlignment="1">
      <alignment horizontal="center" vertical="center" textRotation="90" wrapText="1"/>
    </xf>
    <xf numFmtId="2" fontId="6" fillId="0" borderId="12" xfId="0" applyNumberFormat="1" applyFont="1" applyBorder="1" applyAlignment="1">
      <alignment horizontal="center" vertical="center" textRotation="90" wrapText="1"/>
    </xf>
    <xf numFmtId="0" fontId="6" fillId="0" borderId="11" xfId="0" applyFont="1" applyBorder="1" applyAlignment="1">
      <alignment horizontal="center" vertical="center" textRotation="90"/>
    </xf>
    <xf numFmtId="0" fontId="6" fillId="0" borderId="15" xfId="0" applyFont="1" applyBorder="1" applyAlignment="1">
      <alignment horizontal="center" vertical="center" textRotation="90"/>
    </xf>
    <xf numFmtId="0" fontId="6" fillId="0" borderId="12" xfId="0" applyFont="1" applyBorder="1" applyAlignment="1">
      <alignment horizontal="center" vertical="center" textRotation="90"/>
    </xf>
    <xf numFmtId="0" fontId="11" fillId="9" borderId="11" xfId="0" applyFont="1" applyFill="1" applyBorder="1" applyAlignment="1">
      <alignment horizontal="center" vertical="center"/>
    </xf>
    <xf numFmtId="0" fontId="11" fillId="9" borderId="12" xfId="0" applyFont="1" applyFill="1" applyBorder="1" applyAlignment="1">
      <alignment horizontal="center" vertical="center"/>
    </xf>
    <xf numFmtId="0" fontId="6" fillId="0" borderId="1" xfId="0" applyFont="1" applyBorder="1" applyAlignment="1">
      <alignment horizontal="center" vertical="center" textRotation="90"/>
    </xf>
    <xf numFmtId="0" fontId="6" fillId="3" borderId="15" xfId="0" applyFont="1" applyFill="1" applyBorder="1" applyAlignment="1">
      <alignment horizontal="center" vertical="center" textRotation="90"/>
    </xf>
    <xf numFmtId="0" fontId="6" fillId="3" borderId="12" xfId="0" applyFont="1" applyFill="1" applyBorder="1" applyAlignment="1">
      <alignment horizontal="center" vertical="center" textRotation="90"/>
    </xf>
    <xf numFmtId="0" fontId="13" fillId="0" borderId="5"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10" xfId="0" applyFont="1" applyBorder="1" applyAlignment="1">
      <alignment horizontal="center" vertical="center" wrapText="1"/>
    </xf>
    <xf numFmtId="0" fontId="8"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6" fillId="5" borderId="5"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7" xfId="0" applyFont="1" applyFill="1" applyBorder="1" applyAlignment="1">
      <alignment horizontal="center" vertical="center" wrapText="1"/>
    </xf>
    <xf numFmtId="0" fontId="6" fillId="5" borderId="13" xfId="0" applyFont="1" applyFill="1" applyBorder="1" applyAlignment="1">
      <alignment horizontal="center" vertical="center" wrapText="1"/>
    </xf>
    <xf numFmtId="0" fontId="6" fillId="5" borderId="0" xfId="0" applyFont="1" applyFill="1" applyAlignment="1">
      <alignment horizontal="center" vertical="center" wrapText="1"/>
    </xf>
    <xf numFmtId="0" fontId="6" fillId="5" borderId="14" xfId="0" applyFont="1" applyFill="1" applyBorder="1" applyAlignment="1">
      <alignment horizontal="center" vertical="center" wrapText="1"/>
    </xf>
    <xf numFmtId="0" fontId="6" fillId="5" borderId="8" xfId="0" applyFont="1" applyFill="1" applyBorder="1" applyAlignment="1">
      <alignment horizontal="center" vertical="center" wrapText="1"/>
    </xf>
    <xf numFmtId="0" fontId="6" fillId="5" borderId="9" xfId="0" applyFont="1" applyFill="1" applyBorder="1" applyAlignment="1">
      <alignment horizontal="center" vertical="center" wrapText="1"/>
    </xf>
    <xf numFmtId="0" fontId="6" fillId="5" borderId="10" xfId="0" applyFont="1" applyFill="1" applyBorder="1" applyAlignment="1">
      <alignment horizontal="center" vertical="center" wrapText="1"/>
    </xf>
    <xf numFmtId="0" fontId="6" fillId="4" borderId="5" xfId="0" applyFont="1" applyFill="1" applyBorder="1" applyAlignment="1" applyProtection="1">
      <alignment horizontal="center" vertical="center" wrapText="1"/>
      <protection locked="0"/>
    </xf>
    <xf numFmtId="0" fontId="6" fillId="4" borderId="6" xfId="0" applyFont="1" applyFill="1" applyBorder="1" applyAlignment="1" applyProtection="1">
      <alignment horizontal="center" vertical="center" wrapText="1"/>
      <protection locked="0"/>
    </xf>
    <xf numFmtId="0" fontId="6" fillId="4" borderId="7" xfId="0" applyFont="1" applyFill="1" applyBorder="1" applyAlignment="1" applyProtection="1">
      <alignment horizontal="center" vertical="center" wrapText="1"/>
      <protection locked="0"/>
    </xf>
    <xf numFmtId="0" fontId="6" fillId="4" borderId="13" xfId="0" applyFont="1" applyFill="1" applyBorder="1" applyAlignment="1" applyProtection="1">
      <alignment horizontal="center" vertical="center" wrapText="1"/>
      <protection locked="0"/>
    </xf>
    <xf numFmtId="0" fontId="6" fillId="4" borderId="0" xfId="0" applyFont="1" applyFill="1" applyAlignment="1" applyProtection="1">
      <alignment horizontal="center" vertical="center" wrapText="1"/>
      <protection locked="0"/>
    </xf>
    <xf numFmtId="0" fontId="6" fillId="4" borderId="14" xfId="0" applyFont="1" applyFill="1" applyBorder="1" applyAlignment="1" applyProtection="1">
      <alignment horizontal="center" vertical="center" wrapText="1"/>
      <protection locked="0"/>
    </xf>
    <xf numFmtId="0" fontId="6" fillId="4" borderId="8" xfId="0" applyFont="1" applyFill="1" applyBorder="1" applyAlignment="1" applyProtection="1">
      <alignment horizontal="center" vertical="center" wrapText="1"/>
      <protection locked="0"/>
    </xf>
    <xf numFmtId="0" fontId="6" fillId="4" borderId="9" xfId="0" applyFont="1" applyFill="1" applyBorder="1" applyAlignment="1" applyProtection="1">
      <alignment horizontal="center" vertical="center" wrapText="1"/>
      <protection locked="0"/>
    </xf>
    <xf numFmtId="0" fontId="6" fillId="4" borderId="10" xfId="0" applyFont="1" applyFill="1" applyBorder="1" applyAlignment="1" applyProtection="1">
      <alignment horizontal="center" vertical="center" wrapText="1"/>
      <protection locked="0"/>
    </xf>
    <xf numFmtId="0" fontId="6" fillId="5" borderId="5" xfId="0" applyFont="1" applyFill="1" applyBorder="1" applyAlignment="1">
      <alignment horizontal="center" vertical="center"/>
    </xf>
    <xf numFmtId="0" fontId="6" fillId="5" borderId="6" xfId="0" applyFont="1" applyFill="1" applyBorder="1" applyAlignment="1">
      <alignment horizontal="center" vertical="center"/>
    </xf>
    <xf numFmtId="0" fontId="6" fillId="5" borderId="7" xfId="0" applyFont="1" applyFill="1" applyBorder="1" applyAlignment="1">
      <alignment horizontal="center" vertical="center"/>
    </xf>
    <xf numFmtId="0" fontId="6" fillId="5" borderId="8" xfId="0" applyFont="1" applyFill="1" applyBorder="1" applyAlignment="1">
      <alignment horizontal="center" vertical="center"/>
    </xf>
    <xf numFmtId="0" fontId="6" fillId="5" borderId="9" xfId="0" applyFont="1" applyFill="1" applyBorder="1" applyAlignment="1">
      <alignment horizontal="center" vertical="center"/>
    </xf>
    <xf numFmtId="0" fontId="6" fillId="5" borderId="10" xfId="0" applyFont="1" applyFill="1" applyBorder="1" applyAlignment="1">
      <alignment horizontal="center" vertical="center"/>
    </xf>
    <xf numFmtId="0" fontId="6" fillId="3" borderId="11" xfId="0" applyFont="1" applyFill="1" applyBorder="1" applyAlignment="1">
      <alignment horizontal="center" vertical="center" textRotation="90"/>
    </xf>
    <xf numFmtId="0" fontId="6" fillId="6" borderId="5" xfId="0" applyFont="1" applyFill="1" applyBorder="1" applyAlignment="1">
      <alignment horizontal="center" vertical="center" wrapText="1"/>
    </xf>
    <xf numFmtId="0" fontId="6" fillId="6" borderId="6" xfId="0" applyFont="1" applyFill="1" applyBorder="1" applyAlignment="1">
      <alignment horizontal="center" vertical="center" wrapText="1"/>
    </xf>
    <xf numFmtId="0" fontId="6" fillId="6" borderId="7" xfId="0" applyFont="1" applyFill="1" applyBorder="1" applyAlignment="1">
      <alignment horizontal="center" vertical="center" wrapText="1"/>
    </xf>
    <xf numFmtId="0" fontId="6" fillId="6" borderId="13" xfId="0" applyFont="1" applyFill="1" applyBorder="1" applyAlignment="1">
      <alignment horizontal="center" vertical="center" wrapText="1"/>
    </xf>
    <xf numFmtId="0" fontId="6" fillId="6" borderId="0" xfId="0" applyFont="1" applyFill="1" applyAlignment="1">
      <alignment horizontal="center" vertical="center" wrapText="1"/>
    </xf>
    <xf numFmtId="0" fontId="6" fillId="6" borderId="14" xfId="0" applyFont="1" applyFill="1" applyBorder="1" applyAlignment="1">
      <alignment horizontal="center" vertical="center" wrapText="1"/>
    </xf>
    <xf numFmtId="0" fontId="6" fillId="6" borderId="8" xfId="0" applyFont="1" applyFill="1" applyBorder="1" applyAlignment="1">
      <alignment horizontal="center" vertical="center" wrapText="1"/>
    </xf>
    <xf numFmtId="0" fontId="6" fillId="6" borderId="9" xfId="0" applyFont="1" applyFill="1" applyBorder="1" applyAlignment="1">
      <alignment horizontal="center" vertical="center" wrapText="1"/>
    </xf>
    <xf numFmtId="0" fontId="6" fillId="6" borderId="10" xfId="0" applyFont="1" applyFill="1" applyBorder="1" applyAlignment="1">
      <alignment horizontal="center" vertical="center" wrapText="1"/>
    </xf>
    <xf numFmtId="0" fontId="13" fillId="0" borderId="0" xfId="0" applyFont="1" applyAlignment="1">
      <alignment horizontal="center" vertical="center" wrapText="1"/>
    </xf>
    <xf numFmtId="0" fontId="6" fillId="6" borderId="1" xfId="0" applyFont="1" applyFill="1" applyBorder="1" applyAlignment="1">
      <alignment horizontal="center" vertical="center" wrapText="1"/>
    </xf>
    <xf numFmtId="0" fontId="6" fillId="6" borderId="5" xfId="0" quotePrefix="1" applyFont="1" applyFill="1" applyBorder="1" applyAlignment="1">
      <alignment horizontal="center" vertical="center" wrapText="1"/>
    </xf>
    <xf numFmtId="0" fontId="6" fillId="6" borderId="6" xfId="0" quotePrefix="1" applyFont="1" applyFill="1" applyBorder="1" applyAlignment="1">
      <alignment horizontal="center" vertical="center" wrapText="1"/>
    </xf>
    <xf numFmtId="0" fontId="6" fillId="6" borderId="7" xfId="0" quotePrefix="1" applyFont="1" applyFill="1" applyBorder="1" applyAlignment="1">
      <alignment horizontal="center" vertical="center" wrapText="1"/>
    </xf>
    <xf numFmtId="0" fontId="6" fillId="6" borderId="13" xfId="0" quotePrefix="1" applyFont="1" applyFill="1" applyBorder="1" applyAlignment="1">
      <alignment horizontal="center" vertical="center" wrapText="1"/>
    </xf>
    <xf numFmtId="0" fontId="6" fillId="6" borderId="0" xfId="0" quotePrefix="1" applyFont="1" applyFill="1" applyAlignment="1">
      <alignment horizontal="center" vertical="center" wrapText="1"/>
    </xf>
    <xf numFmtId="0" fontId="6" fillId="6" borderId="14" xfId="0" quotePrefix="1" applyFont="1" applyFill="1" applyBorder="1" applyAlignment="1">
      <alignment horizontal="center" vertical="center" wrapText="1"/>
    </xf>
    <xf numFmtId="0" fontId="6" fillId="6" borderId="8" xfId="0" quotePrefix="1" applyFont="1" applyFill="1" applyBorder="1" applyAlignment="1">
      <alignment horizontal="center" vertical="center" wrapText="1"/>
    </xf>
    <xf numFmtId="0" fontId="6" fillId="6" borderId="9" xfId="0" quotePrefix="1" applyFont="1" applyFill="1" applyBorder="1" applyAlignment="1">
      <alignment horizontal="center" vertical="center" wrapText="1"/>
    </xf>
    <xf numFmtId="0" fontId="6" fillId="6" borderId="10" xfId="0" quotePrefix="1" applyFont="1" applyFill="1" applyBorder="1" applyAlignment="1">
      <alignment horizontal="center" vertical="center" wrapText="1"/>
    </xf>
    <xf numFmtId="0" fontId="9" fillId="6" borderId="5" xfId="0" applyFont="1" applyFill="1" applyBorder="1" applyAlignment="1">
      <alignment horizontal="center" vertical="center" wrapText="1"/>
    </xf>
    <xf numFmtId="0" fontId="9" fillId="6" borderId="6" xfId="0" applyFont="1" applyFill="1" applyBorder="1" applyAlignment="1">
      <alignment horizontal="center" vertical="center" wrapText="1"/>
    </xf>
    <xf numFmtId="0" fontId="9" fillId="6" borderId="7" xfId="0" applyFont="1" applyFill="1" applyBorder="1" applyAlignment="1">
      <alignment horizontal="center" vertical="center" wrapText="1"/>
    </xf>
    <xf numFmtId="0" fontId="9" fillId="6" borderId="8" xfId="0" applyFont="1" applyFill="1" applyBorder="1" applyAlignment="1">
      <alignment horizontal="center" vertical="center" wrapText="1"/>
    </xf>
    <xf numFmtId="0" fontId="9" fillId="6" borderId="9" xfId="0" applyFont="1" applyFill="1" applyBorder="1" applyAlignment="1">
      <alignment horizontal="center" vertical="center" wrapText="1"/>
    </xf>
    <xf numFmtId="0" fontId="9" fillId="6" borderId="10" xfId="0" applyFont="1" applyFill="1" applyBorder="1" applyAlignment="1">
      <alignment horizontal="center" vertical="center" wrapText="1"/>
    </xf>
    <xf numFmtId="0" fontId="6" fillId="6" borderId="1" xfId="0" quotePrefix="1" applyFont="1" applyFill="1" applyBorder="1" applyAlignment="1">
      <alignment horizontal="center" vertical="center" wrapText="1"/>
    </xf>
    <xf numFmtId="0" fontId="6" fillId="4" borderId="1" xfId="0" applyFont="1" applyFill="1" applyBorder="1" applyAlignment="1" applyProtection="1">
      <alignment horizontal="center" vertical="center"/>
      <protection locked="0"/>
    </xf>
    <xf numFmtId="0" fontId="9" fillId="6" borderId="13" xfId="0" applyFont="1" applyFill="1" applyBorder="1" applyAlignment="1">
      <alignment horizontal="center" vertical="center" wrapText="1"/>
    </xf>
    <xf numFmtId="0" fontId="9" fillId="6" borderId="0" xfId="0" applyFont="1" applyFill="1" applyAlignment="1">
      <alignment horizontal="center" vertical="center" wrapText="1"/>
    </xf>
    <xf numFmtId="0" fontId="9" fillId="6" borderId="14" xfId="0" applyFont="1" applyFill="1" applyBorder="1" applyAlignment="1">
      <alignment horizontal="center" vertical="center" wrapText="1"/>
    </xf>
    <xf numFmtId="0" fontId="8" fillId="0" borderId="1" xfId="0" applyFont="1" applyBorder="1" applyAlignment="1">
      <alignment horizontal="center" vertical="center" wrapText="1"/>
    </xf>
    <xf numFmtId="0" fontId="10" fillId="2" borderId="1" xfId="0" applyFont="1" applyFill="1" applyBorder="1" applyAlignment="1">
      <alignment horizontal="center" vertical="center" wrapText="1"/>
    </xf>
    <xf numFmtId="0" fontId="3" fillId="0" borderId="1"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0" xfId="0" applyFont="1" applyAlignment="1">
      <alignment horizontal="center" vertical="center"/>
    </xf>
    <xf numFmtId="0" fontId="3" fillId="0" borderId="14"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cellXfs>
  <cellStyles count="1">
    <cellStyle name="Normal" xfId="0" builtinId="0"/>
  </cellStyles>
  <dxfs count="23">
    <dxf>
      <fill>
        <patternFill>
          <bgColor rgb="FFFF0000"/>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ill>
        <patternFill>
          <bgColor rgb="FFFF0000"/>
        </patternFill>
      </fill>
    </dxf>
    <dxf>
      <font>
        <color rgb="FF9C0006"/>
      </font>
      <fill>
        <patternFill>
          <bgColor rgb="FFFFC7CE"/>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ill>
        <patternFill>
          <bgColor rgb="FFFF0000"/>
        </patternFill>
      </fill>
    </dxf>
    <dxf>
      <font>
        <b/>
        <i val="0"/>
      </font>
      <fill>
        <patternFill>
          <bgColor theme="4" tint="0.79998168889431442"/>
        </patternFill>
      </fill>
    </dxf>
  </dxfs>
  <tableStyles count="0" defaultTableStyle="TableStyleMedium9" defaultPivotStyle="PivotStyleLight16"/>
  <colors>
    <mruColors>
      <color rgb="FFFFFF99"/>
      <color rgb="FFFFFFCC"/>
      <color rgb="FFC9C8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80B7B3-9703-E942-9BBA-7299776BEBC0}">
  <sheetPr codeName="Sheet4">
    <tabColor rgb="FFFFFF00"/>
    <pageSetUpPr fitToPage="1"/>
  </sheetPr>
  <dimension ref="A1:AE50"/>
  <sheetViews>
    <sheetView tabSelected="1" zoomScale="60" zoomScaleNormal="60" workbookViewId="0">
      <selection activeCell="I4" sqref="I4:J6"/>
    </sheetView>
  </sheetViews>
  <sheetFormatPr defaultColWidth="11.44140625" defaultRowHeight="13" x14ac:dyDescent="0.3"/>
  <cols>
    <col min="6" max="6" width="11.44140625" customWidth="1"/>
    <col min="10" max="10" width="17" customWidth="1"/>
    <col min="13" max="13" width="13.44140625" bestFit="1" customWidth="1"/>
    <col min="14" max="14" width="50.21875" bestFit="1" customWidth="1"/>
    <col min="15" max="16" width="12" customWidth="1"/>
    <col min="17" max="17" width="8.5546875" customWidth="1"/>
  </cols>
  <sheetData>
    <row r="1" spans="1:31" ht="26" customHeight="1" x14ac:dyDescent="0.3">
      <c r="A1" s="152" t="s">
        <v>79</v>
      </c>
      <c r="B1" s="152"/>
      <c r="C1" s="152"/>
      <c r="D1" s="152"/>
      <c r="E1" s="152"/>
      <c r="F1" s="152"/>
      <c r="G1" s="152"/>
      <c r="H1" s="152"/>
      <c r="I1" s="152"/>
      <c r="J1" s="152"/>
      <c r="K1" s="152"/>
      <c r="L1" s="152"/>
      <c r="M1" s="152"/>
      <c r="N1" s="152"/>
      <c r="O1" s="152"/>
      <c r="P1" s="152"/>
      <c r="Q1" s="42"/>
    </row>
    <row r="2" spans="1:31" ht="26" customHeight="1" x14ac:dyDescent="0.3">
      <c r="A2" s="152"/>
      <c r="B2" s="152"/>
      <c r="C2" s="152"/>
      <c r="D2" s="152"/>
      <c r="E2" s="152"/>
      <c r="F2" s="152"/>
      <c r="G2" s="152"/>
      <c r="H2" s="152"/>
      <c r="I2" s="152"/>
      <c r="J2" s="152"/>
      <c r="K2" s="152"/>
      <c r="L2" s="152"/>
      <c r="M2" s="152"/>
      <c r="N2" s="152"/>
      <c r="O2" s="152"/>
      <c r="P2" s="152"/>
      <c r="Q2" s="42"/>
    </row>
    <row r="3" spans="1:31" ht="26" customHeight="1" x14ac:dyDescent="0.3">
      <c r="B3" s="48"/>
      <c r="C3" s="48"/>
      <c r="D3" s="48"/>
      <c r="E3" s="48"/>
      <c r="F3" s="48"/>
      <c r="G3" s="48"/>
      <c r="H3" s="48"/>
      <c r="I3" s="48"/>
      <c r="J3" s="48"/>
      <c r="K3" s="48"/>
      <c r="L3" s="48"/>
      <c r="M3" s="48"/>
      <c r="N3" s="48"/>
      <c r="O3" s="48"/>
      <c r="P3" s="48"/>
      <c r="Q3" s="48"/>
    </row>
    <row r="4" spans="1:31" ht="26" customHeight="1" x14ac:dyDescent="0.3">
      <c r="B4" s="169" t="s">
        <v>0</v>
      </c>
      <c r="C4" s="169"/>
      <c r="D4" s="169"/>
      <c r="E4" s="169"/>
      <c r="F4" s="169"/>
      <c r="G4" s="169"/>
      <c r="H4" s="169"/>
      <c r="I4" s="170">
        <v>1</v>
      </c>
      <c r="J4" s="170"/>
      <c r="M4" s="43" t="s">
        <v>1</v>
      </c>
      <c r="N4" s="44" t="s">
        <v>2</v>
      </c>
      <c r="O4" s="43" t="s">
        <v>3</v>
      </c>
      <c r="P4" s="43" t="s">
        <v>4</v>
      </c>
      <c r="Q4" s="45"/>
    </row>
    <row r="5" spans="1:31" ht="26" customHeight="1" x14ac:dyDescent="0.3">
      <c r="B5" s="169"/>
      <c r="C5" s="169"/>
      <c r="D5" s="169"/>
      <c r="E5" s="169"/>
      <c r="F5" s="169"/>
      <c r="G5" s="169"/>
      <c r="H5" s="169"/>
      <c r="I5" s="170"/>
      <c r="J5" s="170"/>
      <c r="K5" s="45"/>
      <c r="L5" s="45"/>
      <c r="M5" s="23">
        <v>1</v>
      </c>
      <c r="N5" s="46" t="s">
        <v>77</v>
      </c>
      <c r="O5" s="23" t="s">
        <v>3</v>
      </c>
      <c r="P5" s="23" t="s">
        <v>10</v>
      </c>
      <c r="Q5" s="47"/>
    </row>
    <row r="6" spans="1:31" ht="26" customHeight="1" x14ac:dyDescent="0.3">
      <c r="B6" s="169"/>
      <c r="C6" s="169"/>
      <c r="D6" s="169"/>
      <c r="E6" s="169"/>
      <c r="F6" s="169"/>
      <c r="G6" s="169"/>
      <c r="H6" s="169"/>
      <c r="I6" s="170"/>
      <c r="J6" s="170"/>
      <c r="M6" s="23">
        <v>2</v>
      </c>
      <c r="N6" s="46" t="s">
        <v>80</v>
      </c>
      <c r="O6" s="23" t="s">
        <v>12</v>
      </c>
      <c r="P6" s="23" t="s">
        <v>13</v>
      </c>
    </row>
    <row r="7" spans="1:31" ht="26" customHeight="1" x14ac:dyDescent="0.3">
      <c r="M7" s="23">
        <v>3</v>
      </c>
      <c r="N7" s="46" t="s">
        <v>81</v>
      </c>
      <c r="O7" s="23" t="s">
        <v>4</v>
      </c>
      <c r="P7" s="23" t="s">
        <v>6</v>
      </c>
    </row>
    <row r="8" spans="1:31" ht="26" customHeight="1" x14ac:dyDescent="0.3">
      <c r="B8" s="154" t="s">
        <v>5</v>
      </c>
      <c r="C8" s="155"/>
      <c r="D8" s="155"/>
      <c r="E8" s="155"/>
      <c r="F8" s="155"/>
      <c r="G8" s="155"/>
      <c r="H8" s="155"/>
      <c r="I8" s="155"/>
      <c r="J8" s="156"/>
      <c r="M8" s="23">
        <v>4</v>
      </c>
      <c r="N8" s="46" t="s">
        <v>78</v>
      </c>
      <c r="O8" s="23" t="s">
        <v>14</v>
      </c>
      <c r="P8" s="23" t="s">
        <v>15</v>
      </c>
    </row>
    <row r="9" spans="1:31" ht="27" customHeight="1" x14ac:dyDescent="0.3">
      <c r="B9" s="157"/>
      <c r="C9" s="158"/>
      <c r="D9" s="158"/>
      <c r="E9" s="158"/>
      <c r="F9" s="158"/>
      <c r="G9" s="158"/>
      <c r="H9" s="158"/>
      <c r="I9" s="158"/>
      <c r="J9" s="159"/>
      <c r="M9" s="23">
        <v>5</v>
      </c>
      <c r="N9" s="46" t="s">
        <v>82</v>
      </c>
      <c r="O9" s="23" t="s">
        <v>8</v>
      </c>
      <c r="P9" s="23" t="s">
        <v>9</v>
      </c>
    </row>
    <row r="10" spans="1:31" ht="27" customHeight="1" x14ac:dyDescent="0.5">
      <c r="B10" s="160"/>
      <c r="C10" s="161"/>
      <c r="D10" s="161"/>
      <c r="E10" s="161"/>
      <c r="F10" s="161"/>
      <c r="G10" s="161"/>
      <c r="H10" s="161"/>
      <c r="I10" s="161"/>
      <c r="J10" s="162"/>
      <c r="M10" s="23">
        <v>6</v>
      </c>
      <c r="N10" s="46" t="s">
        <v>83</v>
      </c>
      <c r="O10" s="23" t="s">
        <v>17</v>
      </c>
      <c r="P10" s="23" t="s">
        <v>18</v>
      </c>
      <c r="AE10" s="54"/>
    </row>
    <row r="11" spans="1:31" ht="27" customHeight="1" x14ac:dyDescent="0.3">
      <c r="M11" s="23">
        <v>7</v>
      </c>
      <c r="N11" s="46" t="s">
        <v>84</v>
      </c>
      <c r="O11" s="23" t="s">
        <v>19</v>
      </c>
      <c r="P11" s="23" t="s">
        <v>20</v>
      </c>
    </row>
    <row r="12" spans="1:31" ht="27" customHeight="1" x14ac:dyDescent="0.3">
      <c r="B12" s="154" t="s">
        <v>75</v>
      </c>
      <c r="C12" s="155"/>
      <c r="D12" s="155"/>
      <c r="E12" s="155"/>
      <c r="F12" s="155"/>
      <c r="G12" s="155"/>
      <c r="H12" s="155"/>
      <c r="I12" s="155"/>
      <c r="J12" s="156"/>
      <c r="M12" s="23">
        <v>8</v>
      </c>
      <c r="N12" s="46" t="s">
        <v>85</v>
      </c>
      <c r="O12" s="23" t="s">
        <v>21</v>
      </c>
      <c r="P12" s="23" t="s">
        <v>22</v>
      </c>
    </row>
    <row r="13" spans="1:31" ht="27" customHeight="1" x14ac:dyDescent="0.3">
      <c r="B13" s="157"/>
      <c r="C13" s="158"/>
      <c r="D13" s="158"/>
      <c r="E13" s="158"/>
      <c r="F13" s="158"/>
      <c r="G13" s="158"/>
      <c r="H13" s="158"/>
      <c r="I13" s="158"/>
      <c r="J13" s="159"/>
      <c r="M13" s="53" t="s">
        <v>69</v>
      </c>
      <c r="N13" s="53"/>
      <c r="O13" s="53"/>
      <c r="P13" s="53"/>
    </row>
    <row r="14" spans="1:31" ht="27" customHeight="1" x14ac:dyDescent="0.3">
      <c r="B14" s="160"/>
      <c r="C14" s="161"/>
      <c r="D14" s="161"/>
      <c r="E14" s="161"/>
      <c r="F14" s="161"/>
      <c r="G14" s="161"/>
      <c r="H14" s="161"/>
      <c r="I14" s="161"/>
      <c r="J14" s="162"/>
      <c r="M14" s="23">
        <v>9</v>
      </c>
      <c r="N14" s="46" t="s">
        <v>86</v>
      </c>
      <c r="O14" s="23" t="s">
        <v>70</v>
      </c>
      <c r="P14" s="23" t="s">
        <v>71</v>
      </c>
    </row>
    <row r="15" spans="1:31" ht="27" customHeight="1" x14ac:dyDescent="0.3"/>
    <row r="16" spans="1:31" ht="27" customHeight="1" x14ac:dyDescent="0.3">
      <c r="B16" s="163" t="s">
        <v>7</v>
      </c>
      <c r="C16" s="164"/>
      <c r="D16" s="164"/>
      <c r="E16" s="164"/>
      <c r="F16" s="164"/>
      <c r="G16" s="164"/>
      <c r="H16" s="164"/>
      <c r="I16" s="164"/>
      <c r="J16" s="165"/>
      <c r="M16" s="58"/>
      <c r="N16" s="59"/>
      <c r="O16" s="58"/>
      <c r="P16" s="58"/>
    </row>
    <row r="17" spans="2:16" ht="27" customHeight="1" x14ac:dyDescent="0.3">
      <c r="B17" s="166"/>
      <c r="C17" s="167"/>
      <c r="D17" s="167"/>
      <c r="E17" s="167"/>
      <c r="F17" s="167"/>
      <c r="G17" s="167"/>
      <c r="H17" s="167"/>
      <c r="I17" s="167"/>
      <c r="J17" s="168"/>
      <c r="M17" s="58"/>
      <c r="N17" s="59"/>
      <c r="O17" s="58"/>
      <c r="P17" s="58"/>
    </row>
    <row r="18" spans="2:16" ht="27" customHeight="1" x14ac:dyDescent="0.3">
      <c r="M18" s="58"/>
      <c r="N18" s="59"/>
      <c r="O18" s="58"/>
      <c r="P18" s="58"/>
    </row>
    <row r="19" spans="2:16" ht="27" customHeight="1" x14ac:dyDescent="0.3">
      <c r="B19" s="163" t="s">
        <v>76</v>
      </c>
      <c r="C19" s="164"/>
      <c r="D19" s="164"/>
      <c r="E19" s="164"/>
      <c r="F19" s="164"/>
      <c r="G19" s="164"/>
      <c r="H19" s="164"/>
      <c r="I19" s="164"/>
      <c r="J19" s="165"/>
    </row>
    <row r="20" spans="2:16" ht="27" customHeight="1" x14ac:dyDescent="0.3">
      <c r="B20" s="171"/>
      <c r="C20" s="172"/>
      <c r="D20" s="172"/>
      <c r="E20" s="172"/>
      <c r="F20" s="172"/>
      <c r="G20" s="172"/>
      <c r="H20" s="172"/>
      <c r="I20" s="172"/>
      <c r="J20" s="173"/>
    </row>
    <row r="21" spans="2:16" ht="27" customHeight="1" x14ac:dyDescent="0.3">
      <c r="B21" s="166"/>
      <c r="C21" s="167"/>
      <c r="D21" s="167"/>
      <c r="E21" s="167"/>
      <c r="F21" s="167"/>
      <c r="G21" s="167"/>
      <c r="H21" s="167"/>
      <c r="I21" s="167"/>
      <c r="J21" s="168"/>
    </row>
    <row r="22" spans="2:16" ht="27" customHeight="1" x14ac:dyDescent="0.3"/>
    <row r="23" spans="2:16" ht="27" customHeight="1" x14ac:dyDescent="0.3">
      <c r="B23" s="163" t="s">
        <v>74</v>
      </c>
      <c r="C23" s="164"/>
      <c r="D23" s="164"/>
      <c r="E23" s="164"/>
      <c r="F23" s="164"/>
      <c r="G23" s="164"/>
      <c r="H23" s="164"/>
      <c r="I23" s="164"/>
      <c r="J23" s="165"/>
    </row>
    <row r="24" spans="2:16" ht="27" customHeight="1" x14ac:dyDescent="0.3">
      <c r="B24" s="166"/>
      <c r="C24" s="167"/>
      <c r="D24" s="167"/>
      <c r="E24" s="167"/>
      <c r="F24" s="167"/>
      <c r="G24" s="167"/>
      <c r="H24" s="167"/>
      <c r="I24" s="167"/>
      <c r="J24" s="168"/>
    </row>
    <row r="25" spans="2:16" ht="27" customHeight="1" x14ac:dyDescent="0.3"/>
    <row r="26" spans="2:16" ht="27" customHeight="1" x14ac:dyDescent="0.3">
      <c r="B26" s="153" t="s">
        <v>11</v>
      </c>
      <c r="C26" s="153"/>
      <c r="D26" s="153"/>
      <c r="E26" s="153"/>
      <c r="F26" s="153"/>
      <c r="G26" s="153"/>
      <c r="H26" s="153"/>
      <c r="I26" s="153"/>
      <c r="J26" s="153"/>
    </row>
    <row r="27" spans="2:16" ht="27" customHeight="1" x14ac:dyDescent="0.3">
      <c r="B27" s="153"/>
      <c r="C27" s="153"/>
      <c r="D27" s="153"/>
      <c r="E27" s="153"/>
      <c r="F27" s="153"/>
      <c r="G27" s="153"/>
      <c r="H27" s="153"/>
      <c r="I27" s="153"/>
      <c r="J27" s="153"/>
    </row>
    <row r="28" spans="2:16" ht="27" customHeight="1" x14ac:dyDescent="0.3">
      <c r="B28" s="153" t="s">
        <v>16</v>
      </c>
      <c r="C28" s="153"/>
      <c r="D28" s="153"/>
      <c r="E28" s="153"/>
      <c r="F28" s="153"/>
      <c r="G28" s="153"/>
      <c r="H28" s="153"/>
      <c r="I28" s="153"/>
      <c r="J28" s="153"/>
    </row>
    <row r="29" spans="2:16" ht="27" customHeight="1" x14ac:dyDescent="0.3">
      <c r="B29" s="153"/>
      <c r="C29" s="153"/>
      <c r="D29" s="153"/>
      <c r="E29" s="153"/>
      <c r="F29" s="153"/>
      <c r="G29" s="153"/>
      <c r="H29" s="153"/>
      <c r="I29" s="153"/>
      <c r="J29" s="153"/>
    </row>
    <row r="30" spans="2:16" ht="26" customHeight="1" x14ac:dyDescent="0.3">
      <c r="B30" s="143" t="s">
        <v>87</v>
      </c>
      <c r="C30" s="144"/>
      <c r="D30" s="144"/>
      <c r="E30" s="144"/>
      <c r="F30" s="144"/>
      <c r="G30" s="144"/>
      <c r="H30" s="144"/>
      <c r="I30" s="144"/>
      <c r="J30" s="145"/>
    </row>
    <row r="31" spans="2:16" ht="26" customHeight="1" x14ac:dyDescent="0.3">
      <c r="B31" s="146"/>
      <c r="C31" s="147"/>
      <c r="D31" s="147"/>
      <c r="E31" s="147"/>
      <c r="F31" s="147"/>
      <c r="G31" s="147"/>
      <c r="H31" s="147"/>
      <c r="I31" s="147"/>
      <c r="J31" s="148"/>
    </row>
    <row r="32" spans="2:16" ht="26" customHeight="1" x14ac:dyDescent="0.3">
      <c r="B32" s="149"/>
      <c r="C32" s="150"/>
      <c r="D32" s="150"/>
      <c r="E32" s="150"/>
      <c r="F32" s="150"/>
      <c r="G32" s="150"/>
      <c r="H32" s="150"/>
      <c r="I32" s="150"/>
      <c r="J32" s="151"/>
    </row>
    <row r="33" spans="2:10" ht="26" customHeight="1" x14ac:dyDescent="0.3">
      <c r="B33" s="163" t="s">
        <v>96</v>
      </c>
      <c r="C33" s="164"/>
      <c r="D33" s="164"/>
      <c r="E33" s="164"/>
      <c r="F33" s="164"/>
      <c r="G33" s="164"/>
      <c r="H33" s="164"/>
      <c r="I33" s="164"/>
      <c r="J33" s="165"/>
    </row>
    <row r="34" spans="2:10" ht="26" customHeight="1" x14ac:dyDescent="0.3">
      <c r="B34" s="171"/>
      <c r="C34" s="172"/>
      <c r="D34" s="172"/>
      <c r="E34" s="172"/>
      <c r="F34" s="172"/>
      <c r="G34" s="172"/>
      <c r="H34" s="172"/>
      <c r="I34" s="172"/>
      <c r="J34" s="173"/>
    </row>
    <row r="35" spans="2:10" ht="26" customHeight="1" x14ac:dyDescent="0.3">
      <c r="B35" s="166"/>
      <c r="C35" s="167"/>
      <c r="D35" s="167"/>
      <c r="E35" s="167"/>
      <c r="F35" s="167"/>
      <c r="G35" s="167"/>
      <c r="H35" s="167"/>
      <c r="I35" s="167"/>
      <c r="J35" s="168"/>
    </row>
    <row r="36" spans="2:10" ht="26" customHeight="1" x14ac:dyDescent="0.3"/>
    <row r="37" spans="2:10" ht="26" customHeight="1" x14ac:dyDescent="0.3">
      <c r="B37" s="143" t="s">
        <v>88</v>
      </c>
      <c r="C37" s="144"/>
      <c r="D37" s="144"/>
      <c r="E37" s="144"/>
      <c r="F37" s="144"/>
      <c r="G37" s="144"/>
      <c r="H37" s="144"/>
      <c r="I37" s="144"/>
      <c r="J37" s="145"/>
    </row>
    <row r="38" spans="2:10" ht="27.5" customHeight="1" x14ac:dyDescent="0.3">
      <c r="B38" s="146"/>
      <c r="C38" s="147"/>
      <c r="D38" s="147"/>
      <c r="E38" s="147"/>
      <c r="F38" s="147"/>
      <c r="G38" s="147"/>
      <c r="H38" s="147"/>
      <c r="I38" s="147"/>
      <c r="J38" s="148"/>
    </row>
    <row r="39" spans="2:10" ht="27.5" customHeight="1" x14ac:dyDescent="0.3">
      <c r="B39" s="149"/>
      <c r="C39" s="150"/>
      <c r="D39" s="150"/>
      <c r="E39" s="150"/>
      <c r="F39" s="150"/>
      <c r="G39" s="150"/>
      <c r="H39" s="150"/>
      <c r="I39" s="150"/>
      <c r="J39" s="151"/>
    </row>
    <row r="40" spans="2:10" ht="27.5" customHeight="1" x14ac:dyDescent="0.3">
      <c r="B40" s="143" t="s">
        <v>89</v>
      </c>
      <c r="C40" s="144"/>
      <c r="D40" s="144"/>
      <c r="E40" s="144"/>
      <c r="F40" s="144"/>
      <c r="G40" s="144"/>
      <c r="H40" s="144"/>
      <c r="I40" s="144"/>
      <c r="J40" s="145"/>
    </row>
    <row r="41" spans="2:10" ht="26" customHeight="1" x14ac:dyDescent="0.3">
      <c r="B41" s="146"/>
      <c r="C41" s="147"/>
      <c r="D41" s="147"/>
      <c r="E41" s="147"/>
      <c r="F41" s="147"/>
      <c r="G41" s="147"/>
      <c r="H41" s="147"/>
      <c r="I41" s="147"/>
      <c r="J41" s="148"/>
    </row>
    <row r="42" spans="2:10" ht="26" customHeight="1" x14ac:dyDescent="0.3">
      <c r="B42" s="149"/>
      <c r="C42" s="150"/>
      <c r="D42" s="150"/>
      <c r="E42" s="150"/>
      <c r="F42" s="150"/>
      <c r="G42" s="150"/>
      <c r="H42" s="150"/>
      <c r="I42" s="150"/>
      <c r="J42" s="151"/>
    </row>
    <row r="43" spans="2:10" ht="26" customHeight="1" x14ac:dyDescent="0.3"/>
    <row r="44" spans="2:10" ht="26" customHeight="1" x14ac:dyDescent="0.3">
      <c r="B44" s="143" t="s">
        <v>90</v>
      </c>
      <c r="C44" s="144"/>
      <c r="D44" s="144"/>
      <c r="E44" s="144"/>
      <c r="F44" s="144"/>
      <c r="G44" s="144"/>
      <c r="H44" s="144"/>
      <c r="I44" s="144"/>
      <c r="J44" s="145"/>
    </row>
    <row r="45" spans="2:10" ht="26" customHeight="1" x14ac:dyDescent="0.3">
      <c r="B45" s="146"/>
      <c r="C45" s="147"/>
      <c r="D45" s="147"/>
      <c r="E45" s="147"/>
      <c r="F45" s="147"/>
      <c r="G45" s="147"/>
      <c r="H45" s="147"/>
      <c r="I45" s="147"/>
      <c r="J45" s="148"/>
    </row>
    <row r="46" spans="2:10" ht="26" customHeight="1" x14ac:dyDescent="0.3">
      <c r="B46" s="149"/>
      <c r="C46" s="150"/>
      <c r="D46" s="150"/>
      <c r="E46" s="150"/>
      <c r="F46" s="150"/>
      <c r="G46" s="150"/>
      <c r="H46" s="150"/>
      <c r="I46" s="150"/>
      <c r="J46" s="151"/>
    </row>
    <row r="47" spans="2:10" ht="26" customHeight="1" x14ac:dyDescent="0.3"/>
    <row r="48" spans="2:10" ht="27" customHeight="1" x14ac:dyDescent="0.3">
      <c r="B48" s="143" t="s">
        <v>91</v>
      </c>
      <c r="C48" s="144"/>
      <c r="D48" s="144"/>
      <c r="E48" s="144"/>
      <c r="F48" s="144"/>
      <c r="G48" s="144"/>
      <c r="H48" s="144"/>
      <c r="I48" s="144"/>
      <c r="J48" s="145"/>
    </row>
    <row r="49" spans="2:10" ht="27" customHeight="1" x14ac:dyDescent="0.3">
      <c r="B49" s="146"/>
      <c r="C49" s="147"/>
      <c r="D49" s="147"/>
      <c r="E49" s="147"/>
      <c r="F49" s="147"/>
      <c r="G49" s="147"/>
      <c r="H49" s="147"/>
      <c r="I49" s="147"/>
      <c r="J49" s="148"/>
    </row>
    <row r="50" spans="2:10" ht="27" customHeight="1" x14ac:dyDescent="0.3">
      <c r="B50" s="149"/>
      <c r="C50" s="150"/>
      <c r="D50" s="150"/>
      <c r="E50" s="150"/>
      <c r="F50" s="150"/>
      <c r="G50" s="150"/>
      <c r="H50" s="150"/>
      <c r="I50" s="150"/>
      <c r="J50" s="151"/>
    </row>
  </sheetData>
  <sheetProtection sheet="1" objects="1" scenarios="1"/>
  <mergeCells count="16">
    <mergeCell ref="B40:J42"/>
    <mergeCell ref="B44:J46"/>
    <mergeCell ref="B48:J50"/>
    <mergeCell ref="A1:P2"/>
    <mergeCell ref="B26:J27"/>
    <mergeCell ref="B28:J29"/>
    <mergeCell ref="B8:J10"/>
    <mergeCell ref="B16:J17"/>
    <mergeCell ref="B4:H6"/>
    <mergeCell ref="I4:J6"/>
    <mergeCell ref="B12:J14"/>
    <mergeCell ref="B23:J24"/>
    <mergeCell ref="B30:J32"/>
    <mergeCell ref="B37:J39"/>
    <mergeCell ref="B19:J21"/>
    <mergeCell ref="B33:J35"/>
  </mergeCells>
  <phoneticPr fontId="1" type="noConversion"/>
  <conditionalFormatting sqref="M5:P14">
    <cfRule type="expression" dxfId="22" priority="175" stopIfTrue="1">
      <formula>$M5=$I$4</formula>
    </cfRule>
  </conditionalFormatting>
  <dataValidations count="1">
    <dataValidation type="list" showInputMessage="1" showErrorMessage="1" promptTitle="Enter a Team ID" sqref="I4:J6" xr:uid="{F009ECFA-56FF-CB45-9DCD-F0B0010E12CB}">
      <formula1>"1,2,3,4,5,6,7,8,9"</formula1>
    </dataValidation>
  </dataValidations>
  <pageMargins left="0.7" right="0.7" top="0.75" bottom="0.75" header="0.3" footer="0.3"/>
  <pageSetup paperSize="9" scale="4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pageSetUpPr fitToPage="1"/>
  </sheetPr>
  <dimension ref="A1:BD38"/>
  <sheetViews>
    <sheetView zoomScale="50" zoomScaleNormal="50" zoomScaleSheetLayoutView="56" workbookViewId="0">
      <selection activeCell="A9" sqref="A9"/>
    </sheetView>
  </sheetViews>
  <sheetFormatPr defaultColWidth="9.44140625" defaultRowHeight="15.5" x14ac:dyDescent="0.35"/>
  <cols>
    <col min="1" max="1" width="26.44140625" style="37" customWidth="1"/>
    <col min="2" max="2" width="13.44140625" style="37" customWidth="1"/>
    <col min="3" max="15" width="8.21875" style="41" customWidth="1"/>
    <col min="16" max="17" width="8.21875" style="2" customWidth="1"/>
    <col min="18" max="18" width="26.44140625" style="37" customWidth="1"/>
    <col min="19" max="19" width="13.44140625" style="37" customWidth="1"/>
    <col min="20" max="35" width="8.21875" style="37" customWidth="1"/>
    <col min="36" max="36" width="26.44140625" style="37" customWidth="1"/>
    <col min="37" max="37" width="13.44140625" style="37" customWidth="1"/>
    <col min="38" max="52" width="8.21875" style="37" customWidth="1"/>
    <col min="53" max="16384" width="9.44140625" style="37"/>
  </cols>
  <sheetData>
    <row r="1" spans="1:56" s="2" customFormat="1" ht="36" customHeight="1" x14ac:dyDescent="0.3">
      <c r="A1" s="106" t="str">
        <f>'Read Me First'!A1</f>
        <v>Oxfordshire Track and Field League 2026</v>
      </c>
      <c r="B1" s="107"/>
      <c r="C1" s="107"/>
      <c r="D1" s="107"/>
      <c r="E1" s="107"/>
      <c r="F1" s="107"/>
      <c r="G1" s="107"/>
      <c r="H1" s="107"/>
      <c r="I1" s="107"/>
      <c r="J1" s="107"/>
      <c r="K1" s="107"/>
      <c r="L1" s="107"/>
      <c r="M1" s="107"/>
      <c r="N1" s="107"/>
      <c r="O1" s="107"/>
      <c r="P1" s="107"/>
      <c r="Q1" s="107"/>
      <c r="R1" s="107"/>
      <c r="S1" s="107"/>
      <c r="T1" s="107"/>
      <c r="U1" s="107"/>
      <c r="V1" s="107"/>
      <c r="W1" s="107"/>
      <c r="X1" s="107"/>
      <c r="Y1" s="107"/>
      <c r="Z1" s="107"/>
      <c r="AA1" s="107"/>
      <c r="AB1" s="107"/>
      <c r="AC1" s="107"/>
      <c r="AD1" s="107"/>
      <c r="AE1" s="107"/>
      <c r="AF1" s="107"/>
      <c r="AG1" s="107"/>
      <c r="AH1" s="107"/>
      <c r="AI1" s="108"/>
      <c r="AJ1" s="112" t="s">
        <v>23</v>
      </c>
      <c r="AK1" s="113"/>
      <c r="AL1" s="113"/>
      <c r="AM1" s="113"/>
      <c r="AN1" s="113"/>
      <c r="AO1" s="113"/>
      <c r="AP1" s="113"/>
      <c r="AQ1" s="113"/>
      <c r="AR1" s="113"/>
      <c r="AS1" s="113"/>
      <c r="AT1" s="113"/>
      <c r="AU1" s="114"/>
      <c r="AV1" s="92" t="str">
        <f>INDEX('Read Me First'!O5:O18, MATCH('Read Me First'!I4, 'Read Me First'!M5:M18, 0))</f>
        <v>A</v>
      </c>
      <c r="AW1" s="92"/>
      <c r="AX1" s="92"/>
      <c r="AY1" s="92"/>
      <c r="AZ1" s="92"/>
    </row>
    <row r="2" spans="1:56" s="1" customFormat="1" ht="36" customHeight="1" x14ac:dyDescent="0.3">
      <c r="A2" s="109"/>
      <c r="B2" s="110"/>
      <c r="C2" s="110"/>
      <c r="D2" s="110"/>
      <c r="E2" s="110"/>
      <c r="F2" s="110"/>
      <c r="G2" s="110"/>
      <c r="H2" s="110"/>
      <c r="I2" s="110"/>
      <c r="J2" s="110"/>
      <c r="K2" s="110"/>
      <c r="L2" s="110"/>
      <c r="M2" s="110"/>
      <c r="N2" s="110"/>
      <c r="O2" s="110"/>
      <c r="P2" s="110"/>
      <c r="Q2" s="110"/>
      <c r="R2" s="110"/>
      <c r="S2" s="110"/>
      <c r="T2" s="110"/>
      <c r="U2" s="110"/>
      <c r="V2" s="110"/>
      <c r="W2" s="110"/>
      <c r="X2" s="110"/>
      <c r="Y2" s="110"/>
      <c r="Z2" s="110"/>
      <c r="AA2" s="110"/>
      <c r="AB2" s="110"/>
      <c r="AC2" s="110"/>
      <c r="AD2" s="110"/>
      <c r="AE2" s="110"/>
      <c r="AF2" s="110"/>
      <c r="AG2" s="110"/>
      <c r="AH2" s="110"/>
      <c r="AI2" s="111"/>
      <c r="AJ2" s="115" t="str">
        <f>INDEX('Read Me First'!N5:N18, MATCH('Read Me First'!I4, 'Read Me First'!M5:M18, 0))</f>
        <v>Abingdon AC</v>
      </c>
      <c r="AK2" s="116"/>
      <c r="AL2" s="116"/>
      <c r="AM2" s="116"/>
      <c r="AN2" s="116"/>
      <c r="AO2" s="116"/>
      <c r="AP2" s="116"/>
      <c r="AQ2" s="116"/>
      <c r="AR2" s="116"/>
      <c r="AS2" s="116"/>
      <c r="AT2" s="116"/>
      <c r="AU2" s="117"/>
      <c r="AV2" s="92" t="str">
        <f>INDEX('Read Me First'!P5:P18, MATCH('Read Me First'!I4, 'Read Me First'!M5:M18, 0))</f>
        <v>AA</v>
      </c>
      <c r="AW2" s="92"/>
      <c r="AX2" s="92"/>
      <c r="AY2" s="92"/>
      <c r="AZ2" s="92"/>
    </row>
    <row r="3" spans="1:56" s="32" customFormat="1" ht="125" customHeight="1" x14ac:dyDescent="0.35">
      <c r="A3" s="89" t="s">
        <v>24</v>
      </c>
      <c r="B3" s="87" t="s">
        <v>25</v>
      </c>
      <c r="C3" s="50" t="s">
        <v>34</v>
      </c>
      <c r="D3" s="31" t="s">
        <v>28</v>
      </c>
      <c r="E3" s="31" t="s">
        <v>27</v>
      </c>
      <c r="F3" s="31" t="s">
        <v>26</v>
      </c>
      <c r="G3" s="60" t="s">
        <v>31</v>
      </c>
      <c r="H3" s="60" t="s">
        <v>32</v>
      </c>
      <c r="I3" s="60" t="s">
        <v>34</v>
      </c>
      <c r="J3" s="31" t="s">
        <v>29</v>
      </c>
      <c r="K3" s="60" t="s">
        <v>33</v>
      </c>
      <c r="L3" s="60" t="s">
        <v>30</v>
      </c>
      <c r="M3" s="60" t="s">
        <v>35</v>
      </c>
      <c r="N3" s="50" t="s">
        <v>36</v>
      </c>
      <c r="O3" s="100" t="s">
        <v>37</v>
      </c>
      <c r="P3" s="94" t="s">
        <v>38</v>
      </c>
      <c r="Q3" s="104" t="s">
        <v>39</v>
      </c>
      <c r="R3" s="89" t="s">
        <v>40</v>
      </c>
      <c r="S3" s="86" t="s">
        <v>25</v>
      </c>
      <c r="T3" s="31" t="s">
        <v>92</v>
      </c>
      <c r="U3" s="31" t="s">
        <v>31</v>
      </c>
      <c r="V3" s="31" t="s">
        <v>41</v>
      </c>
      <c r="W3" s="31" t="s">
        <v>28</v>
      </c>
      <c r="X3" s="31" t="s">
        <v>29</v>
      </c>
      <c r="Y3" s="31" t="s">
        <v>32</v>
      </c>
      <c r="Z3" s="31" t="s">
        <v>33</v>
      </c>
      <c r="AA3" s="31" t="s">
        <v>42</v>
      </c>
      <c r="AB3" s="31" t="s">
        <v>34</v>
      </c>
      <c r="AC3" s="31" t="s">
        <v>26</v>
      </c>
      <c r="AD3" s="31" t="s">
        <v>30</v>
      </c>
      <c r="AE3" s="31" t="s">
        <v>35</v>
      </c>
      <c r="AF3" s="31" t="s">
        <v>36</v>
      </c>
      <c r="AG3" s="103" t="s">
        <v>37</v>
      </c>
      <c r="AH3" s="93" t="s">
        <v>38</v>
      </c>
      <c r="AI3" s="142" t="s">
        <v>39</v>
      </c>
      <c r="AJ3" s="89" t="s">
        <v>43</v>
      </c>
      <c r="AK3" s="86" t="s">
        <v>25</v>
      </c>
      <c r="AL3" s="31" t="s">
        <v>92</v>
      </c>
      <c r="AM3" s="31" t="s">
        <v>31</v>
      </c>
      <c r="AN3" s="31" t="s">
        <v>44</v>
      </c>
      <c r="AO3" s="31" t="s">
        <v>28</v>
      </c>
      <c r="AP3" s="31" t="s">
        <v>29</v>
      </c>
      <c r="AQ3" s="31" t="s">
        <v>32</v>
      </c>
      <c r="AR3" s="31" t="s">
        <v>33</v>
      </c>
      <c r="AS3" s="31" t="s">
        <v>45</v>
      </c>
      <c r="AT3" s="31" t="s">
        <v>34</v>
      </c>
      <c r="AU3" s="31" t="s">
        <v>26</v>
      </c>
      <c r="AV3" s="31" t="s">
        <v>30</v>
      </c>
      <c r="AW3" s="31" t="s">
        <v>35</v>
      </c>
      <c r="AX3" s="31" t="s">
        <v>36</v>
      </c>
      <c r="AY3" s="103" t="s">
        <v>37</v>
      </c>
      <c r="AZ3" s="93" t="s">
        <v>38</v>
      </c>
    </row>
    <row r="4" spans="1:56" s="35" customFormat="1" ht="56" customHeight="1" x14ac:dyDescent="0.3">
      <c r="A4" s="91"/>
      <c r="B4" s="88"/>
      <c r="C4" s="33">
        <v>9.3000000000000007</v>
      </c>
      <c r="D4" s="33">
        <v>10.1</v>
      </c>
      <c r="E4" s="33">
        <v>10.199999999999999</v>
      </c>
      <c r="F4" s="33">
        <v>11</v>
      </c>
      <c r="G4" s="33">
        <v>11.45</v>
      </c>
      <c r="H4" s="34">
        <v>12.55</v>
      </c>
      <c r="I4" s="33">
        <v>13</v>
      </c>
      <c r="J4" s="33">
        <v>14.3</v>
      </c>
      <c r="K4" s="33">
        <v>15</v>
      </c>
      <c r="L4" s="33">
        <v>15.1</v>
      </c>
      <c r="M4" s="33">
        <v>16.05</v>
      </c>
      <c r="N4" s="33">
        <v>16.350000000000001</v>
      </c>
      <c r="O4" s="103"/>
      <c r="P4" s="95"/>
      <c r="Q4" s="105"/>
      <c r="R4" s="91"/>
      <c r="S4" s="88"/>
      <c r="T4" s="33">
        <v>10</v>
      </c>
      <c r="U4" s="33">
        <v>10</v>
      </c>
      <c r="V4" s="33">
        <v>10.4</v>
      </c>
      <c r="W4" s="33">
        <v>11.05</v>
      </c>
      <c r="X4" s="33">
        <v>11.3</v>
      </c>
      <c r="Y4" s="33">
        <v>12.15</v>
      </c>
      <c r="Z4" s="33">
        <v>13</v>
      </c>
      <c r="AA4" s="33">
        <v>13.55</v>
      </c>
      <c r="AB4" s="33">
        <v>14</v>
      </c>
      <c r="AC4" s="33">
        <v>15</v>
      </c>
      <c r="AD4" s="33">
        <v>15.2</v>
      </c>
      <c r="AE4" s="33">
        <v>16.25</v>
      </c>
      <c r="AF4" s="33">
        <v>16.55</v>
      </c>
      <c r="AG4" s="103"/>
      <c r="AH4" s="95"/>
      <c r="AI4" s="105"/>
      <c r="AJ4" s="91"/>
      <c r="AK4" s="88"/>
      <c r="AL4" s="33">
        <v>10</v>
      </c>
      <c r="AM4" s="33">
        <v>10</v>
      </c>
      <c r="AN4" s="33">
        <v>11</v>
      </c>
      <c r="AO4" s="33">
        <v>11.05</v>
      </c>
      <c r="AP4" s="33">
        <v>11.3</v>
      </c>
      <c r="AQ4" s="33">
        <v>12.25</v>
      </c>
      <c r="AR4" s="33">
        <v>13</v>
      </c>
      <c r="AS4" s="33">
        <v>13.4</v>
      </c>
      <c r="AT4" s="33">
        <v>14</v>
      </c>
      <c r="AU4" s="33">
        <v>15</v>
      </c>
      <c r="AV4" s="33">
        <v>15.45</v>
      </c>
      <c r="AW4" s="33">
        <v>16.25</v>
      </c>
      <c r="AX4" s="33">
        <v>16.55</v>
      </c>
      <c r="AY4" s="103"/>
      <c r="AZ4" s="95"/>
    </row>
    <row r="5" spans="1:56" ht="32" customHeight="1" x14ac:dyDescent="0.35">
      <c r="A5" s="28"/>
      <c r="B5" s="77"/>
      <c r="C5" s="30"/>
      <c r="D5" s="30"/>
      <c r="E5" s="30"/>
      <c r="F5" s="30"/>
      <c r="G5" s="30"/>
      <c r="H5" s="30"/>
      <c r="I5" s="30"/>
      <c r="J5" s="30"/>
      <c r="K5" s="30"/>
      <c r="L5" s="30"/>
      <c r="M5" s="30"/>
      <c r="N5" s="3"/>
      <c r="O5" s="23" t="str">
        <f>IF(COUNTIF(C5:M5,"*s*")&gt;0,"X"," ")</f>
        <v xml:space="preserve"> </v>
      </c>
      <c r="P5" s="36">
        <f>COUNTIF(C5:M5,"*")</f>
        <v>0</v>
      </c>
      <c r="Q5" s="36">
        <f>COUNTIF(D5,"*")+COUNTIF(M5,"*")</f>
        <v>0</v>
      </c>
      <c r="R5" s="27"/>
      <c r="S5" s="77"/>
      <c r="T5" s="30"/>
      <c r="U5" s="30"/>
      <c r="V5" s="30"/>
      <c r="W5" s="30"/>
      <c r="X5" s="30"/>
      <c r="Y5" s="30"/>
      <c r="Z5" s="30"/>
      <c r="AA5" s="30"/>
      <c r="AB5" s="30"/>
      <c r="AC5" s="30"/>
      <c r="AD5" s="30"/>
      <c r="AE5" s="30"/>
      <c r="AF5" s="3"/>
      <c r="AG5" s="23" t="str">
        <f>IF(COUNTIF(T5:AE5,"*s*")&gt;0,"X"," ")</f>
        <v xml:space="preserve"> </v>
      </c>
      <c r="AH5" s="36">
        <f>COUNTIF(T5:AE5,"*")</f>
        <v>0</v>
      </c>
      <c r="AI5" s="36">
        <f>COUNTIF(W5,"*")+COUNTIF(AE5,"*")</f>
        <v>0</v>
      </c>
      <c r="AJ5" s="27"/>
      <c r="AK5" s="77"/>
      <c r="AL5" s="30"/>
      <c r="AM5" s="30"/>
      <c r="AN5" s="30"/>
      <c r="AO5" s="30"/>
      <c r="AP5" s="30"/>
      <c r="AQ5" s="30"/>
      <c r="AR5" s="30"/>
      <c r="AS5" s="30"/>
      <c r="AT5" s="30"/>
      <c r="AU5" s="30"/>
      <c r="AV5" s="30"/>
      <c r="AW5" s="30"/>
      <c r="AX5" s="3"/>
      <c r="AY5" s="23" t="str">
        <f>IF(COUNTIF(AL5:AW5,"*s*")&gt;0,"X"," ")</f>
        <v xml:space="preserve"> </v>
      </c>
      <c r="AZ5" s="36">
        <f>COUNTIF(AL5:AW5,"*")</f>
        <v>0</v>
      </c>
      <c r="BA5" s="83"/>
      <c r="BB5" s="55" t="s">
        <v>97</v>
      </c>
      <c r="BC5" s="55" t="s">
        <v>98</v>
      </c>
      <c r="BD5" s="55" t="s">
        <v>99</v>
      </c>
    </row>
    <row r="6" spans="1:56" ht="32" customHeight="1" x14ac:dyDescent="0.35">
      <c r="A6" s="28"/>
      <c r="B6" s="77"/>
      <c r="C6" s="30"/>
      <c r="D6" s="30"/>
      <c r="E6" s="30"/>
      <c r="F6" s="30"/>
      <c r="G6" s="30"/>
      <c r="H6" s="30"/>
      <c r="I6" s="30"/>
      <c r="J6" s="30"/>
      <c r="K6" s="30"/>
      <c r="L6" s="30"/>
      <c r="M6" s="30"/>
      <c r="N6" s="3"/>
      <c r="O6" s="23" t="str">
        <f t="shared" ref="O6:O30" si="0">IF(COUNTIF(C6:M6,"*s*")&gt;0,"X"," ")</f>
        <v xml:space="preserve"> </v>
      </c>
      <c r="P6" s="36">
        <f t="shared" ref="P6:P30" si="1">COUNTIF(C6:M6,"*")</f>
        <v>0</v>
      </c>
      <c r="Q6" s="36">
        <f t="shared" ref="Q6:Q30" si="2">COUNTIF(D6,"*")+COUNTIF(M6,"*")</f>
        <v>0</v>
      </c>
      <c r="R6" s="27"/>
      <c r="S6" s="77"/>
      <c r="T6" s="30"/>
      <c r="U6" s="30"/>
      <c r="V6" s="30"/>
      <c r="W6" s="30"/>
      <c r="X6" s="30"/>
      <c r="Y6" s="30"/>
      <c r="Z6" s="30"/>
      <c r="AA6" s="30"/>
      <c r="AB6" s="30"/>
      <c r="AC6" s="30"/>
      <c r="AD6" s="30"/>
      <c r="AE6" s="30"/>
      <c r="AF6" s="3"/>
      <c r="AG6" s="23" t="str">
        <f t="shared" ref="AG6:AG30" si="3">IF(COUNTIF(T6:AE6,"*s*")&gt;0,"X"," ")</f>
        <v xml:space="preserve"> </v>
      </c>
      <c r="AH6" s="36">
        <f t="shared" ref="AH6:AH30" si="4">COUNTIF(T6:AE6,"*")</f>
        <v>0</v>
      </c>
      <c r="AI6" s="36">
        <f t="shared" ref="AI6:AI30" si="5">COUNTIF(W6,"*")+COUNTIF(AE6,"*")</f>
        <v>0</v>
      </c>
      <c r="AJ6" s="27"/>
      <c r="AK6" s="77"/>
      <c r="AL6" s="30"/>
      <c r="AM6" s="30"/>
      <c r="AN6" s="30"/>
      <c r="AO6" s="30"/>
      <c r="AP6" s="30"/>
      <c r="AQ6" s="30"/>
      <c r="AR6" s="30"/>
      <c r="AS6" s="30"/>
      <c r="AT6" s="30"/>
      <c r="AU6" s="30"/>
      <c r="AV6" s="30"/>
      <c r="AW6" s="30"/>
      <c r="AX6" s="3"/>
      <c r="AY6" s="23" t="str">
        <f t="shared" ref="AY6:AY19" si="6">IF(COUNTIF(AL6:AW6,"*s*")&gt;0,"X"," ")</f>
        <v xml:space="preserve"> </v>
      </c>
      <c r="AZ6" s="36">
        <f t="shared" ref="AZ6:AZ20" si="7">COUNTIF(AL6:AW6,"*")</f>
        <v>0</v>
      </c>
      <c r="BA6" s="76"/>
      <c r="BB6" s="55" t="str" cm="1">
        <f t="array" ref="BB6:BB8">TRANSPOSE(IF($AV$1&lt;&gt;"!",  {"A","B","NS1"},  {"NS1","NS2","NS3"}))</f>
        <v>A</v>
      </c>
      <c r="BC6" s="55" t="str" cm="1">
        <f t="array" ref="BC6:BC7">TRANSPOSE(IF($AV$1&lt;&gt;"!",  {"A","B"},{""}))</f>
        <v>A</v>
      </c>
      <c r="BD6" s="55" t="str" cm="1">
        <f t="array" ref="BD6">TRANSPOSE(IF($AV$1&lt;&gt;"!",  {"NS1"},  {"NS1","NS2","NS3"}))</f>
        <v>NS1</v>
      </c>
    </row>
    <row r="7" spans="1:56" ht="32" customHeight="1" x14ac:dyDescent="0.35">
      <c r="A7" s="28"/>
      <c r="B7" s="77"/>
      <c r="C7" s="30"/>
      <c r="D7" s="30"/>
      <c r="E7" s="30"/>
      <c r="F7" s="30"/>
      <c r="G7" s="30"/>
      <c r="H7" s="30"/>
      <c r="I7" s="30"/>
      <c r="J7" s="30"/>
      <c r="K7" s="30"/>
      <c r="L7" s="30"/>
      <c r="M7" s="30"/>
      <c r="N7" s="3"/>
      <c r="O7" s="23" t="str">
        <f t="shared" si="0"/>
        <v xml:space="preserve"> </v>
      </c>
      <c r="P7" s="36">
        <f t="shared" si="1"/>
        <v>0</v>
      </c>
      <c r="Q7" s="36">
        <f t="shared" si="2"/>
        <v>0</v>
      </c>
      <c r="R7" s="27"/>
      <c r="S7" s="77"/>
      <c r="T7" s="30"/>
      <c r="U7" s="30"/>
      <c r="V7" s="30"/>
      <c r="W7" s="30"/>
      <c r="X7" s="30"/>
      <c r="Y7" s="30"/>
      <c r="Z7" s="30"/>
      <c r="AA7" s="30"/>
      <c r="AB7" s="30"/>
      <c r="AC7" s="30"/>
      <c r="AD7" s="30"/>
      <c r="AE7" s="30"/>
      <c r="AF7" s="3"/>
      <c r="AG7" s="23" t="str">
        <f t="shared" si="3"/>
        <v xml:space="preserve"> </v>
      </c>
      <c r="AH7" s="36">
        <f t="shared" si="4"/>
        <v>0</v>
      </c>
      <c r="AI7" s="36">
        <f t="shared" si="5"/>
        <v>0</v>
      </c>
      <c r="AJ7" s="27"/>
      <c r="AK7" s="77"/>
      <c r="AL7" s="30"/>
      <c r="AM7" s="30"/>
      <c r="AN7" s="30"/>
      <c r="AO7" s="30"/>
      <c r="AP7" s="30"/>
      <c r="AQ7" s="30"/>
      <c r="AR7" s="30"/>
      <c r="AS7" s="30"/>
      <c r="AT7" s="30"/>
      <c r="AU7" s="30"/>
      <c r="AV7" s="30"/>
      <c r="AW7" s="30"/>
      <c r="AX7" s="3"/>
      <c r="AY7" s="23" t="str">
        <f t="shared" si="6"/>
        <v xml:space="preserve"> </v>
      </c>
      <c r="AZ7" s="36">
        <f t="shared" si="7"/>
        <v>0</v>
      </c>
      <c r="BA7" s="76"/>
      <c r="BB7" s="55" t="str">
        <v>B</v>
      </c>
      <c r="BC7" s="55" t="str">
        <v>B</v>
      </c>
      <c r="BD7" s="55"/>
    </row>
    <row r="8" spans="1:56" ht="32" customHeight="1" x14ac:dyDescent="0.35">
      <c r="A8" s="28"/>
      <c r="B8" s="77"/>
      <c r="C8" s="30"/>
      <c r="D8" s="30"/>
      <c r="E8" s="30"/>
      <c r="F8" s="30"/>
      <c r="G8" s="30"/>
      <c r="H8" s="30"/>
      <c r="I8" s="30"/>
      <c r="J8" s="30"/>
      <c r="K8" s="30"/>
      <c r="L8" s="30"/>
      <c r="M8" s="30"/>
      <c r="N8" s="3"/>
      <c r="O8" s="23" t="str">
        <f t="shared" si="0"/>
        <v xml:space="preserve"> </v>
      </c>
      <c r="P8" s="36">
        <f t="shared" si="1"/>
        <v>0</v>
      </c>
      <c r="Q8" s="36">
        <f t="shared" si="2"/>
        <v>0</v>
      </c>
      <c r="R8" s="27"/>
      <c r="S8" s="77"/>
      <c r="T8" s="30"/>
      <c r="U8" s="30"/>
      <c r="V8" s="30"/>
      <c r="W8" s="30"/>
      <c r="X8" s="30"/>
      <c r="Y8" s="30"/>
      <c r="Z8" s="30"/>
      <c r="AA8" s="30"/>
      <c r="AB8" s="30"/>
      <c r="AC8" s="30"/>
      <c r="AD8" s="30"/>
      <c r="AE8" s="30"/>
      <c r="AF8" s="3"/>
      <c r="AG8" s="23" t="str">
        <f t="shared" si="3"/>
        <v xml:space="preserve"> </v>
      </c>
      <c r="AH8" s="36">
        <f t="shared" si="4"/>
        <v>0</v>
      </c>
      <c r="AI8" s="36">
        <f t="shared" si="5"/>
        <v>0</v>
      </c>
      <c r="AJ8" s="27"/>
      <c r="AK8" s="77"/>
      <c r="AL8" s="30"/>
      <c r="AM8" s="30"/>
      <c r="AN8" s="30"/>
      <c r="AO8" s="30"/>
      <c r="AP8" s="30"/>
      <c r="AQ8" s="30"/>
      <c r="AR8" s="30"/>
      <c r="AS8" s="30"/>
      <c r="AT8" s="30"/>
      <c r="AU8" s="30"/>
      <c r="AV8" s="30"/>
      <c r="AW8" s="30"/>
      <c r="AX8" s="3"/>
      <c r="AY8" s="23" t="str">
        <f t="shared" si="6"/>
        <v xml:space="preserve"> </v>
      </c>
      <c r="AZ8" s="36">
        <f t="shared" si="7"/>
        <v>0</v>
      </c>
      <c r="BA8" s="76"/>
      <c r="BB8" s="55" t="str">
        <v>NS1</v>
      </c>
      <c r="BC8" s="55"/>
      <c r="BD8" s="55"/>
    </row>
    <row r="9" spans="1:56" ht="32" customHeight="1" x14ac:dyDescent="0.35">
      <c r="A9" s="28"/>
      <c r="B9" s="77"/>
      <c r="C9" s="30"/>
      <c r="D9" s="30"/>
      <c r="E9" s="30"/>
      <c r="F9" s="30"/>
      <c r="G9" s="30"/>
      <c r="H9" s="30"/>
      <c r="I9" s="30"/>
      <c r="J9" s="30"/>
      <c r="K9" s="30"/>
      <c r="L9" s="30"/>
      <c r="M9" s="30"/>
      <c r="N9" s="3"/>
      <c r="O9" s="23" t="str">
        <f t="shared" si="0"/>
        <v xml:space="preserve"> </v>
      </c>
      <c r="P9" s="36">
        <f t="shared" si="1"/>
        <v>0</v>
      </c>
      <c r="Q9" s="36">
        <f t="shared" si="2"/>
        <v>0</v>
      </c>
      <c r="R9" s="27"/>
      <c r="S9" s="77"/>
      <c r="T9" s="30"/>
      <c r="U9" s="30"/>
      <c r="V9" s="30"/>
      <c r="W9" s="30"/>
      <c r="X9" s="30"/>
      <c r="Y9" s="30"/>
      <c r="Z9" s="30"/>
      <c r="AA9" s="30"/>
      <c r="AB9" s="30"/>
      <c r="AC9" s="30"/>
      <c r="AD9" s="30"/>
      <c r="AE9" s="30"/>
      <c r="AF9" s="3"/>
      <c r="AG9" s="23" t="str">
        <f t="shared" si="3"/>
        <v xml:space="preserve"> </v>
      </c>
      <c r="AH9" s="36">
        <f t="shared" si="4"/>
        <v>0</v>
      </c>
      <c r="AI9" s="36">
        <f t="shared" si="5"/>
        <v>0</v>
      </c>
      <c r="AJ9" s="27"/>
      <c r="AK9" s="77"/>
      <c r="AL9" s="30"/>
      <c r="AM9" s="30"/>
      <c r="AN9" s="30"/>
      <c r="AO9" s="30"/>
      <c r="AP9" s="30"/>
      <c r="AQ9" s="30"/>
      <c r="AR9" s="30"/>
      <c r="AS9" s="30"/>
      <c r="AT9" s="30"/>
      <c r="AU9" s="30"/>
      <c r="AV9" s="30"/>
      <c r="AW9" s="30"/>
      <c r="AX9" s="3"/>
      <c r="AY9" s="23" t="str">
        <f t="shared" si="6"/>
        <v xml:space="preserve"> </v>
      </c>
      <c r="AZ9" s="36">
        <f t="shared" si="7"/>
        <v>0</v>
      </c>
      <c r="BA9" s="55" t="s">
        <v>59</v>
      </c>
      <c r="BB9" s="55"/>
      <c r="BC9" s="55"/>
      <c r="BD9" s="55"/>
    </row>
    <row r="10" spans="1:56" ht="32" customHeight="1" x14ac:dyDescent="0.35">
      <c r="A10" s="28"/>
      <c r="B10" s="77"/>
      <c r="C10" s="30"/>
      <c r="D10" s="30"/>
      <c r="E10" s="30"/>
      <c r="F10" s="30"/>
      <c r="G10" s="30"/>
      <c r="H10" s="30"/>
      <c r="I10" s="30"/>
      <c r="J10" s="30"/>
      <c r="K10" s="30"/>
      <c r="L10" s="30"/>
      <c r="M10" s="30"/>
      <c r="N10" s="3"/>
      <c r="O10" s="23" t="str">
        <f t="shared" si="0"/>
        <v xml:space="preserve"> </v>
      </c>
      <c r="P10" s="36">
        <f t="shared" si="1"/>
        <v>0</v>
      </c>
      <c r="Q10" s="36">
        <f t="shared" si="2"/>
        <v>0</v>
      </c>
      <c r="R10" s="27"/>
      <c r="S10" s="77"/>
      <c r="T10" s="30"/>
      <c r="U10" s="30"/>
      <c r="V10" s="30"/>
      <c r="W10" s="30"/>
      <c r="X10" s="30"/>
      <c r="Y10" s="30"/>
      <c r="Z10" s="30"/>
      <c r="AA10" s="30"/>
      <c r="AB10" s="30"/>
      <c r="AC10" s="30"/>
      <c r="AD10" s="30"/>
      <c r="AE10" s="30"/>
      <c r="AF10" s="3"/>
      <c r="AG10" s="23" t="str">
        <f t="shared" si="3"/>
        <v xml:space="preserve"> </v>
      </c>
      <c r="AH10" s="36">
        <f t="shared" si="4"/>
        <v>0</v>
      </c>
      <c r="AI10" s="36">
        <f t="shared" si="5"/>
        <v>0</v>
      </c>
      <c r="AJ10" s="27"/>
      <c r="AK10" s="77"/>
      <c r="AL10" s="30"/>
      <c r="AM10" s="30"/>
      <c r="AN10" s="30"/>
      <c r="AO10" s="30"/>
      <c r="AP10" s="30"/>
      <c r="AQ10" s="30"/>
      <c r="AR10" s="30"/>
      <c r="AS10" s="30"/>
      <c r="AT10" s="30"/>
      <c r="AU10" s="30"/>
      <c r="AV10" s="30"/>
      <c r="AW10" s="30"/>
      <c r="AX10" s="3"/>
      <c r="AY10" s="23" t="str">
        <f t="shared" si="6"/>
        <v xml:space="preserve"> </v>
      </c>
      <c r="AZ10" s="36">
        <f t="shared" si="7"/>
        <v>0</v>
      </c>
      <c r="BA10" s="55" t="s">
        <v>60</v>
      </c>
    </row>
    <row r="11" spans="1:56" ht="32" customHeight="1" x14ac:dyDescent="0.35">
      <c r="A11" s="28"/>
      <c r="B11" s="77"/>
      <c r="C11" s="30"/>
      <c r="D11" s="30"/>
      <c r="E11" s="30"/>
      <c r="F11" s="30"/>
      <c r="G11" s="30"/>
      <c r="H11" s="30"/>
      <c r="I11" s="30"/>
      <c r="J11" s="30"/>
      <c r="K11" s="30"/>
      <c r="L11" s="30"/>
      <c r="M11" s="30"/>
      <c r="N11" s="3"/>
      <c r="O11" s="23" t="str">
        <f t="shared" si="0"/>
        <v xml:space="preserve"> </v>
      </c>
      <c r="P11" s="36">
        <f t="shared" si="1"/>
        <v>0</v>
      </c>
      <c r="Q11" s="36">
        <f t="shared" si="2"/>
        <v>0</v>
      </c>
      <c r="R11" s="27"/>
      <c r="S11" s="77"/>
      <c r="T11" s="30"/>
      <c r="U11" s="30"/>
      <c r="V11" s="30"/>
      <c r="W11" s="30"/>
      <c r="X11" s="30"/>
      <c r="Y11" s="30"/>
      <c r="Z11" s="30"/>
      <c r="AA11" s="30"/>
      <c r="AB11" s="30"/>
      <c r="AC11" s="30"/>
      <c r="AD11" s="30"/>
      <c r="AE11" s="30"/>
      <c r="AF11" s="3"/>
      <c r="AG11" s="23" t="str">
        <f t="shared" si="3"/>
        <v xml:space="preserve"> </v>
      </c>
      <c r="AH11" s="36">
        <f t="shared" si="4"/>
        <v>0</v>
      </c>
      <c r="AI11" s="36">
        <f t="shared" si="5"/>
        <v>0</v>
      </c>
      <c r="AJ11" s="27"/>
      <c r="AK11" s="77"/>
      <c r="AL11" s="30"/>
      <c r="AM11" s="30"/>
      <c r="AN11" s="30"/>
      <c r="AO11" s="30"/>
      <c r="AP11" s="30"/>
      <c r="AQ11" s="30"/>
      <c r="AR11" s="30"/>
      <c r="AS11" s="30"/>
      <c r="AT11" s="30"/>
      <c r="AU11" s="30"/>
      <c r="AV11" s="30"/>
      <c r="AW11" s="30"/>
      <c r="AX11" s="3"/>
      <c r="AY11" s="23" t="str">
        <f t="shared" si="6"/>
        <v xml:space="preserve"> </v>
      </c>
      <c r="AZ11" s="36">
        <f t="shared" si="7"/>
        <v>0</v>
      </c>
      <c r="BA11" s="55" t="s">
        <v>61</v>
      </c>
    </row>
    <row r="12" spans="1:56" ht="32" customHeight="1" x14ac:dyDescent="0.35">
      <c r="A12" s="28"/>
      <c r="B12" s="77"/>
      <c r="C12" s="30"/>
      <c r="D12" s="30"/>
      <c r="E12" s="30"/>
      <c r="F12" s="30"/>
      <c r="G12" s="30"/>
      <c r="H12" s="30"/>
      <c r="I12" s="30"/>
      <c r="J12" s="30"/>
      <c r="K12" s="30"/>
      <c r="L12" s="30"/>
      <c r="M12" s="30"/>
      <c r="N12" s="3"/>
      <c r="O12" s="23" t="str">
        <f t="shared" si="0"/>
        <v xml:space="preserve"> </v>
      </c>
      <c r="P12" s="36">
        <f t="shared" si="1"/>
        <v>0</v>
      </c>
      <c r="Q12" s="36">
        <f t="shared" si="2"/>
        <v>0</v>
      </c>
      <c r="R12" s="27"/>
      <c r="S12" s="77"/>
      <c r="T12" s="30"/>
      <c r="U12" s="30"/>
      <c r="V12" s="30"/>
      <c r="W12" s="30"/>
      <c r="X12" s="30"/>
      <c r="Y12" s="30"/>
      <c r="Z12" s="30"/>
      <c r="AA12" s="30"/>
      <c r="AB12" s="30"/>
      <c r="AC12" s="30"/>
      <c r="AD12" s="30"/>
      <c r="AE12" s="30"/>
      <c r="AF12" s="3"/>
      <c r="AG12" s="23" t="str">
        <f t="shared" si="3"/>
        <v xml:space="preserve"> </v>
      </c>
      <c r="AH12" s="36">
        <f t="shared" si="4"/>
        <v>0</v>
      </c>
      <c r="AI12" s="36">
        <f t="shared" si="5"/>
        <v>0</v>
      </c>
      <c r="AJ12" s="27"/>
      <c r="AK12" s="77"/>
      <c r="AL12" s="30"/>
      <c r="AM12" s="30"/>
      <c r="AN12" s="30"/>
      <c r="AO12" s="30"/>
      <c r="AP12" s="30"/>
      <c r="AQ12" s="30"/>
      <c r="AR12" s="30"/>
      <c r="AS12" s="30"/>
      <c r="AT12" s="30"/>
      <c r="AU12" s="30"/>
      <c r="AV12" s="30"/>
      <c r="AW12" s="30"/>
      <c r="AX12" s="3"/>
      <c r="AY12" s="23" t="str">
        <f t="shared" si="6"/>
        <v xml:space="preserve"> </v>
      </c>
      <c r="AZ12" s="36">
        <f t="shared" si="7"/>
        <v>0</v>
      </c>
      <c r="BA12" s="55" t="s">
        <v>72</v>
      </c>
    </row>
    <row r="13" spans="1:56" ht="32" customHeight="1" x14ac:dyDescent="0.35">
      <c r="A13" s="28"/>
      <c r="B13" s="77"/>
      <c r="C13" s="30"/>
      <c r="D13" s="30"/>
      <c r="E13" s="30"/>
      <c r="F13" s="30"/>
      <c r="G13" s="30"/>
      <c r="H13" s="30"/>
      <c r="I13" s="30"/>
      <c r="J13" s="30"/>
      <c r="K13" s="30"/>
      <c r="L13" s="30"/>
      <c r="M13" s="30"/>
      <c r="N13" s="3"/>
      <c r="O13" s="23" t="str">
        <f t="shared" si="0"/>
        <v xml:space="preserve"> </v>
      </c>
      <c r="P13" s="36">
        <f t="shared" si="1"/>
        <v>0</v>
      </c>
      <c r="Q13" s="36">
        <f t="shared" si="2"/>
        <v>0</v>
      </c>
      <c r="R13" s="27"/>
      <c r="S13" s="77"/>
      <c r="T13" s="30"/>
      <c r="U13" s="30"/>
      <c r="V13" s="30"/>
      <c r="W13" s="30"/>
      <c r="X13" s="30"/>
      <c r="Y13" s="30"/>
      <c r="Z13" s="30"/>
      <c r="AA13" s="30"/>
      <c r="AB13" s="30"/>
      <c r="AC13" s="30"/>
      <c r="AD13" s="30"/>
      <c r="AE13" s="30"/>
      <c r="AF13" s="3"/>
      <c r="AG13" s="23" t="str">
        <f t="shared" si="3"/>
        <v xml:space="preserve"> </v>
      </c>
      <c r="AH13" s="36">
        <f t="shared" si="4"/>
        <v>0</v>
      </c>
      <c r="AI13" s="36">
        <f t="shared" si="5"/>
        <v>0</v>
      </c>
      <c r="AJ13" s="27"/>
      <c r="AK13" s="77"/>
      <c r="AL13" s="30"/>
      <c r="AM13" s="30"/>
      <c r="AN13" s="30"/>
      <c r="AO13" s="30"/>
      <c r="AP13" s="30"/>
      <c r="AQ13" s="30"/>
      <c r="AR13" s="30"/>
      <c r="AS13" s="30"/>
      <c r="AT13" s="30"/>
      <c r="AU13" s="30"/>
      <c r="AV13" s="30"/>
      <c r="AW13" s="30"/>
      <c r="AX13" s="3"/>
      <c r="AY13" s="23" t="str">
        <f t="shared" si="6"/>
        <v xml:space="preserve"> </v>
      </c>
      <c r="AZ13" s="36">
        <f t="shared" si="7"/>
        <v>0</v>
      </c>
      <c r="BA13" s="55" t="s">
        <v>73</v>
      </c>
    </row>
    <row r="14" spans="1:56" ht="32" customHeight="1" x14ac:dyDescent="0.35">
      <c r="A14" s="28"/>
      <c r="B14" s="77"/>
      <c r="C14" s="30"/>
      <c r="D14" s="30"/>
      <c r="E14" s="30"/>
      <c r="F14" s="30"/>
      <c r="G14" s="30"/>
      <c r="H14" s="30"/>
      <c r="I14" s="30"/>
      <c r="J14" s="30"/>
      <c r="K14" s="30"/>
      <c r="L14" s="30"/>
      <c r="M14" s="30"/>
      <c r="N14" s="3"/>
      <c r="O14" s="23" t="str">
        <f t="shared" si="0"/>
        <v xml:space="preserve"> </v>
      </c>
      <c r="P14" s="36">
        <f t="shared" si="1"/>
        <v>0</v>
      </c>
      <c r="Q14" s="36">
        <f t="shared" si="2"/>
        <v>0</v>
      </c>
      <c r="R14" s="27"/>
      <c r="S14" s="77"/>
      <c r="T14" s="30"/>
      <c r="U14" s="30"/>
      <c r="V14" s="30"/>
      <c r="W14" s="30"/>
      <c r="X14" s="30"/>
      <c r="Y14" s="30"/>
      <c r="Z14" s="30"/>
      <c r="AA14" s="30"/>
      <c r="AB14" s="30"/>
      <c r="AC14" s="30"/>
      <c r="AD14" s="30"/>
      <c r="AE14" s="30"/>
      <c r="AF14" s="3"/>
      <c r="AG14" s="23" t="str">
        <f t="shared" si="3"/>
        <v xml:space="preserve"> </v>
      </c>
      <c r="AH14" s="36">
        <f t="shared" si="4"/>
        <v>0</v>
      </c>
      <c r="AI14" s="36">
        <f t="shared" si="5"/>
        <v>0</v>
      </c>
      <c r="AJ14" s="27"/>
      <c r="AK14" s="77"/>
      <c r="AL14" s="30"/>
      <c r="AM14" s="30"/>
      <c r="AN14" s="30"/>
      <c r="AO14" s="30"/>
      <c r="AP14" s="30"/>
      <c r="AQ14" s="30"/>
      <c r="AR14" s="30"/>
      <c r="AS14" s="30"/>
      <c r="AT14" s="30"/>
      <c r="AU14" s="30"/>
      <c r="AV14" s="30"/>
      <c r="AW14" s="30"/>
      <c r="AX14" s="3"/>
      <c r="AY14" s="23" t="str">
        <f t="shared" si="6"/>
        <v xml:space="preserve"> </v>
      </c>
      <c r="AZ14" s="36">
        <f t="shared" si="7"/>
        <v>0</v>
      </c>
      <c r="BA14" s="76"/>
    </row>
    <row r="15" spans="1:56" ht="32" customHeight="1" x14ac:dyDescent="0.35">
      <c r="A15" s="28"/>
      <c r="B15" s="77"/>
      <c r="C15" s="30"/>
      <c r="D15" s="30"/>
      <c r="E15" s="30"/>
      <c r="F15" s="30"/>
      <c r="G15" s="30"/>
      <c r="H15" s="30"/>
      <c r="I15" s="30"/>
      <c r="J15" s="30"/>
      <c r="K15" s="30"/>
      <c r="L15" s="30"/>
      <c r="M15" s="30"/>
      <c r="N15" s="3"/>
      <c r="O15" s="23" t="str">
        <f t="shared" si="0"/>
        <v xml:space="preserve"> </v>
      </c>
      <c r="P15" s="36">
        <f t="shared" si="1"/>
        <v>0</v>
      </c>
      <c r="Q15" s="36">
        <f t="shared" si="2"/>
        <v>0</v>
      </c>
      <c r="R15" s="27"/>
      <c r="S15" s="77"/>
      <c r="T15" s="30"/>
      <c r="U15" s="30"/>
      <c r="V15" s="30"/>
      <c r="W15" s="30"/>
      <c r="X15" s="30"/>
      <c r="Y15" s="30"/>
      <c r="Z15" s="30"/>
      <c r="AA15" s="30"/>
      <c r="AB15" s="30"/>
      <c r="AC15" s="30"/>
      <c r="AD15" s="30"/>
      <c r="AE15" s="30"/>
      <c r="AF15" s="3"/>
      <c r="AG15" s="23" t="str">
        <f t="shared" si="3"/>
        <v xml:space="preserve"> </v>
      </c>
      <c r="AH15" s="36">
        <f t="shared" si="4"/>
        <v>0</v>
      </c>
      <c r="AI15" s="36">
        <f t="shared" si="5"/>
        <v>0</v>
      </c>
      <c r="AJ15" s="27"/>
      <c r="AK15" s="77"/>
      <c r="AL15" s="30"/>
      <c r="AM15" s="30"/>
      <c r="AN15" s="30"/>
      <c r="AO15" s="30"/>
      <c r="AP15" s="30"/>
      <c r="AQ15" s="30"/>
      <c r="AR15" s="30"/>
      <c r="AS15" s="30"/>
      <c r="AT15" s="30"/>
      <c r="AU15" s="30"/>
      <c r="AV15" s="30"/>
      <c r="AW15" s="30"/>
      <c r="AX15" s="3"/>
      <c r="AY15" s="23" t="str">
        <f t="shared" si="6"/>
        <v xml:space="preserve"> </v>
      </c>
      <c r="AZ15" s="36">
        <f t="shared" si="7"/>
        <v>0</v>
      </c>
      <c r="BA15" s="76"/>
    </row>
    <row r="16" spans="1:56" ht="32" customHeight="1" x14ac:dyDescent="0.35">
      <c r="A16" s="28"/>
      <c r="B16" s="77"/>
      <c r="C16" s="30"/>
      <c r="D16" s="30"/>
      <c r="E16" s="30"/>
      <c r="F16" s="30"/>
      <c r="G16" s="30"/>
      <c r="H16" s="30"/>
      <c r="I16" s="30"/>
      <c r="J16" s="30"/>
      <c r="K16" s="30"/>
      <c r="L16" s="30"/>
      <c r="M16" s="30"/>
      <c r="N16" s="3"/>
      <c r="O16" s="23" t="str">
        <f t="shared" si="0"/>
        <v xml:space="preserve"> </v>
      </c>
      <c r="P16" s="36">
        <f t="shared" si="1"/>
        <v>0</v>
      </c>
      <c r="Q16" s="36">
        <f t="shared" si="2"/>
        <v>0</v>
      </c>
      <c r="R16" s="27"/>
      <c r="S16" s="77"/>
      <c r="T16" s="30"/>
      <c r="U16" s="30"/>
      <c r="V16" s="30"/>
      <c r="W16" s="30"/>
      <c r="X16" s="30"/>
      <c r="Y16" s="30"/>
      <c r="Z16" s="30"/>
      <c r="AA16" s="30"/>
      <c r="AB16" s="30"/>
      <c r="AC16" s="30"/>
      <c r="AD16" s="30"/>
      <c r="AE16" s="30"/>
      <c r="AF16" s="3"/>
      <c r="AG16" s="23" t="str">
        <f t="shared" si="3"/>
        <v xml:space="preserve"> </v>
      </c>
      <c r="AH16" s="36">
        <f t="shared" si="4"/>
        <v>0</v>
      </c>
      <c r="AI16" s="36">
        <f t="shared" si="5"/>
        <v>0</v>
      </c>
      <c r="AJ16" s="27"/>
      <c r="AK16" s="77"/>
      <c r="AL16" s="30"/>
      <c r="AM16" s="30"/>
      <c r="AN16" s="30"/>
      <c r="AO16" s="30"/>
      <c r="AP16" s="30"/>
      <c r="AQ16" s="30"/>
      <c r="AR16" s="30"/>
      <c r="AS16" s="30"/>
      <c r="AT16" s="30"/>
      <c r="AU16" s="30"/>
      <c r="AV16" s="30"/>
      <c r="AW16" s="30"/>
      <c r="AX16" s="3"/>
      <c r="AY16" s="23" t="str">
        <f t="shared" si="6"/>
        <v xml:space="preserve"> </v>
      </c>
      <c r="AZ16" s="36">
        <f t="shared" si="7"/>
        <v>0</v>
      </c>
      <c r="BA16" s="76"/>
    </row>
    <row r="17" spans="1:52" ht="32" customHeight="1" x14ac:dyDescent="0.35">
      <c r="A17" s="28"/>
      <c r="B17" s="77"/>
      <c r="C17" s="30"/>
      <c r="D17" s="30"/>
      <c r="E17" s="30"/>
      <c r="F17" s="30"/>
      <c r="G17" s="30"/>
      <c r="H17" s="30"/>
      <c r="I17" s="30"/>
      <c r="J17" s="30"/>
      <c r="K17" s="30"/>
      <c r="L17" s="30"/>
      <c r="M17" s="30"/>
      <c r="N17" s="3"/>
      <c r="O17" s="23" t="str">
        <f t="shared" si="0"/>
        <v xml:space="preserve"> </v>
      </c>
      <c r="P17" s="36">
        <f>COUNTIF(C17:M17,"*")</f>
        <v>0</v>
      </c>
      <c r="Q17" s="36">
        <f t="shared" si="2"/>
        <v>0</v>
      </c>
      <c r="R17" s="27"/>
      <c r="S17" s="77"/>
      <c r="T17" s="30"/>
      <c r="U17" s="30"/>
      <c r="V17" s="30"/>
      <c r="W17" s="30"/>
      <c r="X17" s="30"/>
      <c r="Y17" s="30"/>
      <c r="Z17" s="30"/>
      <c r="AA17" s="30"/>
      <c r="AB17" s="30"/>
      <c r="AC17" s="30"/>
      <c r="AD17" s="30"/>
      <c r="AE17" s="30"/>
      <c r="AF17" s="3"/>
      <c r="AG17" s="23" t="str">
        <f t="shared" si="3"/>
        <v xml:space="preserve"> </v>
      </c>
      <c r="AH17" s="36">
        <f t="shared" si="4"/>
        <v>0</v>
      </c>
      <c r="AI17" s="36">
        <f t="shared" si="5"/>
        <v>0</v>
      </c>
      <c r="AJ17" s="27"/>
      <c r="AK17" s="77"/>
      <c r="AL17" s="30"/>
      <c r="AM17" s="30"/>
      <c r="AN17" s="30"/>
      <c r="AO17" s="30"/>
      <c r="AP17" s="30"/>
      <c r="AQ17" s="30"/>
      <c r="AR17" s="30"/>
      <c r="AS17" s="30"/>
      <c r="AT17" s="30"/>
      <c r="AU17" s="30"/>
      <c r="AV17" s="30"/>
      <c r="AW17" s="30"/>
      <c r="AX17" s="3"/>
      <c r="AY17" s="23" t="str">
        <f t="shared" si="6"/>
        <v xml:space="preserve"> </v>
      </c>
      <c r="AZ17" s="36">
        <f t="shared" si="7"/>
        <v>0</v>
      </c>
    </row>
    <row r="18" spans="1:52" ht="32" customHeight="1" x14ac:dyDescent="0.35">
      <c r="A18" s="28"/>
      <c r="B18" s="77"/>
      <c r="C18" s="30"/>
      <c r="D18" s="30"/>
      <c r="E18" s="30"/>
      <c r="F18" s="30"/>
      <c r="G18" s="30"/>
      <c r="H18" s="30"/>
      <c r="I18" s="30"/>
      <c r="J18" s="30"/>
      <c r="K18" s="30"/>
      <c r="L18" s="30"/>
      <c r="M18" s="30"/>
      <c r="N18" s="3"/>
      <c r="O18" s="23" t="str">
        <f t="shared" si="0"/>
        <v xml:space="preserve"> </v>
      </c>
      <c r="P18" s="36">
        <f t="shared" si="1"/>
        <v>0</v>
      </c>
      <c r="Q18" s="36">
        <f t="shared" si="2"/>
        <v>0</v>
      </c>
      <c r="R18" s="27"/>
      <c r="S18" s="77"/>
      <c r="T18" s="30"/>
      <c r="U18" s="30"/>
      <c r="V18" s="30"/>
      <c r="W18" s="30"/>
      <c r="X18" s="30"/>
      <c r="Y18" s="30"/>
      <c r="Z18" s="30"/>
      <c r="AA18" s="30"/>
      <c r="AB18" s="30"/>
      <c r="AC18" s="30"/>
      <c r="AD18" s="30"/>
      <c r="AE18" s="30"/>
      <c r="AF18" s="3"/>
      <c r="AG18" s="23" t="str">
        <f t="shared" si="3"/>
        <v xml:space="preserve"> </v>
      </c>
      <c r="AH18" s="36">
        <f t="shared" si="4"/>
        <v>0</v>
      </c>
      <c r="AI18" s="36">
        <f t="shared" si="5"/>
        <v>0</v>
      </c>
      <c r="AJ18" s="27"/>
      <c r="AK18" s="77"/>
      <c r="AL18" s="30"/>
      <c r="AM18" s="30"/>
      <c r="AN18" s="30"/>
      <c r="AO18" s="30"/>
      <c r="AP18" s="30"/>
      <c r="AQ18" s="30"/>
      <c r="AR18" s="30"/>
      <c r="AS18" s="30"/>
      <c r="AT18" s="30"/>
      <c r="AU18" s="30"/>
      <c r="AV18" s="30"/>
      <c r="AW18" s="30"/>
      <c r="AX18" s="3"/>
      <c r="AY18" s="23" t="str">
        <f t="shared" si="6"/>
        <v xml:space="preserve"> </v>
      </c>
      <c r="AZ18" s="36">
        <f t="shared" si="7"/>
        <v>0</v>
      </c>
    </row>
    <row r="19" spans="1:52" ht="32" customHeight="1" x14ac:dyDescent="0.35">
      <c r="A19" s="28"/>
      <c r="B19" s="77"/>
      <c r="C19" s="30"/>
      <c r="D19" s="30"/>
      <c r="E19" s="30"/>
      <c r="F19" s="30"/>
      <c r="G19" s="30"/>
      <c r="H19" s="30"/>
      <c r="I19" s="30"/>
      <c r="J19" s="30"/>
      <c r="K19" s="30"/>
      <c r="L19" s="30"/>
      <c r="M19" s="30"/>
      <c r="N19" s="3"/>
      <c r="O19" s="23" t="str">
        <f t="shared" si="0"/>
        <v xml:space="preserve"> </v>
      </c>
      <c r="P19" s="36">
        <f t="shared" si="1"/>
        <v>0</v>
      </c>
      <c r="Q19" s="36">
        <f t="shared" si="2"/>
        <v>0</v>
      </c>
      <c r="R19" s="27"/>
      <c r="S19" s="77"/>
      <c r="T19" s="30"/>
      <c r="U19" s="30"/>
      <c r="V19" s="30"/>
      <c r="W19" s="30"/>
      <c r="X19" s="30"/>
      <c r="Y19" s="30"/>
      <c r="Z19" s="30"/>
      <c r="AA19" s="30"/>
      <c r="AB19" s="30"/>
      <c r="AC19" s="30"/>
      <c r="AD19" s="30"/>
      <c r="AE19" s="30"/>
      <c r="AF19" s="3"/>
      <c r="AG19" s="23" t="str">
        <f t="shared" si="3"/>
        <v xml:space="preserve"> </v>
      </c>
      <c r="AH19" s="36">
        <f t="shared" si="4"/>
        <v>0</v>
      </c>
      <c r="AI19" s="36">
        <f t="shared" si="5"/>
        <v>0</v>
      </c>
      <c r="AJ19" s="27"/>
      <c r="AK19" s="77"/>
      <c r="AL19" s="30"/>
      <c r="AM19" s="30"/>
      <c r="AN19" s="30"/>
      <c r="AO19" s="30"/>
      <c r="AP19" s="30"/>
      <c r="AQ19" s="30"/>
      <c r="AR19" s="30"/>
      <c r="AS19" s="30"/>
      <c r="AT19" s="30"/>
      <c r="AU19" s="30"/>
      <c r="AV19" s="30"/>
      <c r="AW19" s="30"/>
      <c r="AX19" s="3"/>
      <c r="AY19" s="23" t="str">
        <f t="shared" si="6"/>
        <v xml:space="preserve"> </v>
      </c>
      <c r="AZ19" s="36">
        <f t="shared" si="7"/>
        <v>0</v>
      </c>
    </row>
    <row r="20" spans="1:52" ht="32" customHeight="1" x14ac:dyDescent="0.35">
      <c r="A20" s="28"/>
      <c r="B20" s="77"/>
      <c r="C20" s="30"/>
      <c r="D20" s="30"/>
      <c r="E20" s="30"/>
      <c r="F20" s="30"/>
      <c r="G20" s="30"/>
      <c r="H20" s="30"/>
      <c r="I20" s="30"/>
      <c r="J20" s="30"/>
      <c r="K20" s="30"/>
      <c r="L20" s="30"/>
      <c r="M20" s="30"/>
      <c r="N20" s="3"/>
      <c r="O20" s="23" t="str">
        <f t="shared" si="0"/>
        <v xml:space="preserve"> </v>
      </c>
      <c r="P20" s="36">
        <f t="shared" si="1"/>
        <v>0</v>
      </c>
      <c r="Q20" s="36">
        <f t="shared" si="2"/>
        <v>0</v>
      </c>
      <c r="R20" s="27"/>
      <c r="S20" s="77"/>
      <c r="T20" s="30"/>
      <c r="U20" s="30"/>
      <c r="V20" s="30"/>
      <c r="W20" s="30"/>
      <c r="X20" s="30"/>
      <c r="Y20" s="30"/>
      <c r="Z20" s="30"/>
      <c r="AA20" s="30"/>
      <c r="AB20" s="30"/>
      <c r="AC20" s="30"/>
      <c r="AD20" s="30"/>
      <c r="AE20" s="30"/>
      <c r="AF20" s="3"/>
      <c r="AG20" s="23" t="str">
        <f t="shared" si="3"/>
        <v xml:space="preserve"> </v>
      </c>
      <c r="AH20" s="36">
        <f t="shared" si="4"/>
        <v>0</v>
      </c>
      <c r="AI20" s="36">
        <f t="shared" si="5"/>
        <v>0</v>
      </c>
      <c r="AJ20" s="27"/>
      <c r="AK20" s="77"/>
      <c r="AL20" s="30"/>
      <c r="AM20" s="30"/>
      <c r="AN20" s="30"/>
      <c r="AO20" s="30"/>
      <c r="AP20" s="30"/>
      <c r="AQ20" s="30"/>
      <c r="AR20" s="30"/>
      <c r="AS20" s="30"/>
      <c r="AT20" s="30"/>
      <c r="AU20" s="30"/>
      <c r="AV20" s="30"/>
      <c r="AW20" s="30"/>
      <c r="AX20" s="3"/>
      <c r="AY20" s="23" t="str">
        <f>IF(COUNTIF(AL20:AW20,"*s*")&gt;0,"X"," ")</f>
        <v xml:space="preserve"> </v>
      </c>
      <c r="AZ20" s="36">
        <f t="shared" si="7"/>
        <v>0</v>
      </c>
    </row>
    <row r="21" spans="1:52" ht="32" customHeight="1" x14ac:dyDescent="0.35">
      <c r="A21" s="28"/>
      <c r="B21" s="77"/>
      <c r="C21" s="30"/>
      <c r="D21" s="30"/>
      <c r="E21" s="30"/>
      <c r="F21" s="30"/>
      <c r="G21" s="30"/>
      <c r="H21" s="30"/>
      <c r="I21" s="30"/>
      <c r="J21" s="30"/>
      <c r="K21" s="30"/>
      <c r="L21" s="30"/>
      <c r="M21" s="30"/>
      <c r="N21" s="3"/>
      <c r="O21" s="23" t="str">
        <f t="shared" si="0"/>
        <v xml:space="preserve"> </v>
      </c>
      <c r="P21" s="36">
        <f t="shared" si="1"/>
        <v>0</v>
      </c>
      <c r="Q21" s="36">
        <f t="shared" si="2"/>
        <v>0</v>
      </c>
      <c r="R21" s="27"/>
      <c r="S21" s="77"/>
      <c r="T21" s="30"/>
      <c r="U21" s="30"/>
      <c r="V21" s="30"/>
      <c r="W21" s="30"/>
      <c r="X21" s="30"/>
      <c r="Y21" s="30"/>
      <c r="Z21" s="30"/>
      <c r="AA21" s="30"/>
      <c r="AB21" s="30"/>
      <c r="AC21" s="30"/>
      <c r="AD21" s="30"/>
      <c r="AE21" s="30"/>
      <c r="AF21" s="3"/>
      <c r="AG21" s="23" t="str">
        <f t="shared" si="3"/>
        <v xml:space="preserve"> </v>
      </c>
      <c r="AH21" s="36">
        <f t="shared" si="4"/>
        <v>0</v>
      </c>
      <c r="AI21" s="36">
        <f t="shared" si="5"/>
        <v>0</v>
      </c>
      <c r="AJ21" s="84" t="s">
        <v>46</v>
      </c>
      <c r="AK21" s="85"/>
      <c r="AL21" s="38">
        <f>COUNTIF(AL5:AL20,"A")</f>
        <v>0</v>
      </c>
      <c r="AM21" s="38">
        <f t="shared" ref="AM21:AW21" si="8">COUNTIF(AM5:AM20,"A")</f>
        <v>0</v>
      </c>
      <c r="AN21" s="38">
        <f t="shared" si="8"/>
        <v>0</v>
      </c>
      <c r="AO21" s="38">
        <f t="shared" si="8"/>
        <v>0</v>
      </c>
      <c r="AP21" s="38">
        <f t="shared" si="8"/>
        <v>0</v>
      </c>
      <c r="AQ21" s="38">
        <f t="shared" si="8"/>
        <v>0</v>
      </c>
      <c r="AR21" s="38">
        <f t="shared" si="8"/>
        <v>0</v>
      </c>
      <c r="AS21" s="38">
        <f t="shared" si="8"/>
        <v>0</v>
      </c>
      <c r="AT21" s="38">
        <f t="shared" si="8"/>
        <v>0</v>
      </c>
      <c r="AU21" s="38">
        <f t="shared" si="8"/>
        <v>0</v>
      </c>
      <c r="AV21" s="38">
        <f t="shared" si="8"/>
        <v>0</v>
      </c>
      <c r="AW21" s="38">
        <f t="shared" si="8"/>
        <v>0</v>
      </c>
      <c r="AX21" s="38">
        <f>IF(COUNTIF(AX5:AX20,"1")&gt;1, "1!",
   IF(COUNTIF(AX5:AX20,"2")&gt;1, "2!",
   IF(COUNTIF(AX5:AX20,"3")&gt;1, "3!",
   IF(COUNTIF(AX5:AX20,"4")&gt;1, "4!",
   0))))</f>
        <v>0</v>
      </c>
      <c r="AY21" s="38"/>
      <c r="AZ21" s="36"/>
    </row>
    <row r="22" spans="1:52" ht="32" customHeight="1" x14ac:dyDescent="0.35">
      <c r="A22" s="28"/>
      <c r="B22" s="77"/>
      <c r="C22" s="30"/>
      <c r="D22" s="30"/>
      <c r="E22" s="30"/>
      <c r="F22" s="30"/>
      <c r="G22" s="30"/>
      <c r="H22" s="30"/>
      <c r="I22" s="30"/>
      <c r="J22" s="30"/>
      <c r="K22" s="30"/>
      <c r="L22" s="30"/>
      <c r="M22" s="30"/>
      <c r="N22" s="3"/>
      <c r="O22" s="23" t="str">
        <f t="shared" si="0"/>
        <v xml:space="preserve"> </v>
      </c>
      <c r="P22" s="36">
        <f t="shared" si="1"/>
        <v>0</v>
      </c>
      <c r="Q22" s="36">
        <f t="shared" si="2"/>
        <v>0</v>
      </c>
      <c r="R22" s="27"/>
      <c r="S22" s="77"/>
      <c r="T22" s="30"/>
      <c r="U22" s="30"/>
      <c r="V22" s="30"/>
      <c r="W22" s="30"/>
      <c r="X22" s="30"/>
      <c r="Y22" s="30"/>
      <c r="Z22" s="30"/>
      <c r="AA22" s="30"/>
      <c r="AB22" s="30"/>
      <c r="AC22" s="30"/>
      <c r="AD22" s="30"/>
      <c r="AE22" s="30"/>
      <c r="AF22" s="3"/>
      <c r="AG22" s="23" t="str">
        <f t="shared" si="3"/>
        <v xml:space="preserve"> </v>
      </c>
      <c r="AH22" s="36">
        <f t="shared" si="4"/>
        <v>0</v>
      </c>
      <c r="AI22" s="36">
        <f t="shared" si="5"/>
        <v>0</v>
      </c>
      <c r="AJ22" s="84" t="s">
        <v>47</v>
      </c>
      <c r="AK22" s="85"/>
      <c r="AL22" s="38">
        <f>COUNTIF(AL5:AL20,"B")</f>
        <v>0</v>
      </c>
      <c r="AM22" s="38">
        <f t="shared" ref="AM22:AW22" si="9">COUNTIF(AM5:AM20,"B")</f>
        <v>0</v>
      </c>
      <c r="AN22" s="38">
        <f t="shared" si="9"/>
        <v>0</v>
      </c>
      <c r="AO22" s="38">
        <f t="shared" si="9"/>
        <v>0</v>
      </c>
      <c r="AP22" s="38">
        <f t="shared" si="9"/>
        <v>0</v>
      </c>
      <c r="AQ22" s="38">
        <f t="shared" si="9"/>
        <v>0</v>
      </c>
      <c r="AR22" s="38">
        <f t="shared" si="9"/>
        <v>0</v>
      </c>
      <c r="AS22" s="38">
        <f t="shared" si="9"/>
        <v>0</v>
      </c>
      <c r="AT22" s="38">
        <f t="shared" si="9"/>
        <v>0</v>
      </c>
      <c r="AU22" s="38">
        <f t="shared" si="9"/>
        <v>0</v>
      </c>
      <c r="AV22" s="38">
        <f t="shared" si="9"/>
        <v>0</v>
      </c>
      <c r="AW22" s="38">
        <f t="shared" si="9"/>
        <v>0</v>
      </c>
      <c r="AX22" s="38"/>
      <c r="AY22" s="38"/>
      <c r="AZ22" s="36"/>
    </row>
    <row r="23" spans="1:52" ht="32" customHeight="1" x14ac:dyDescent="0.35">
      <c r="A23" s="28"/>
      <c r="B23" s="77"/>
      <c r="C23" s="30"/>
      <c r="D23" s="30"/>
      <c r="E23" s="30"/>
      <c r="F23" s="30"/>
      <c r="G23" s="30"/>
      <c r="H23" s="30"/>
      <c r="I23" s="30"/>
      <c r="J23" s="30"/>
      <c r="K23" s="30"/>
      <c r="L23" s="30"/>
      <c r="M23" s="30"/>
      <c r="N23" s="3"/>
      <c r="O23" s="23" t="str">
        <f t="shared" si="0"/>
        <v xml:space="preserve"> </v>
      </c>
      <c r="P23" s="36">
        <f t="shared" si="1"/>
        <v>0</v>
      </c>
      <c r="Q23" s="36">
        <f t="shared" si="2"/>
        <v>0</v>
      </c>
      <c r="R23" s="27"/>
      <c r="S23" s="77"/>
      <c r="T23" s="30"/>
      <c r="U23" s="30"/>
      <c r="V23" s="30"/>
      <c r="W23" s="30"/>
      <c r="X23" s="30"/>
      <c r="Y23" s="30"/>
      <c r="Z23" s="30"/>
      <c r="AA23" s="30"/>
      <c r="AB23" s="30"/>
      <c r="AC23" s="30"/>
      <c r="AD23" s="30"/>
      <c r="AE23" s="30"/>
      <c r="AF23" s="3"/>
      <c r="AG23" s="23" t="str">
        <f t="shared" si="3"/>
        <v xml:space="preserve"> </v>
      </c>
      <c r="AH23" s="36">
        <f t="shared" si="4"/>
        <v>0</v>
      </c>
      <c r="AI23" s="36">
        <f t="shared" si="5"/>
        <v>0</v>
      </c>
      <c r="AJ23" s="84" t="s">
        <v>48</v>
      </c>
      <c r="AK23" s="85"/>
      <c r="AL23" s="38">
        <f>COUNTIF(AL5:AL20,"NS*")</f>
        <v>0</v>
      </c>
      <c r="AM23" s="38">
        <f t="shared" ref="AM23:AW23" si="10">COUNTIF(AM5:AM20,"NS*")</f>
        <v>0</v>
      </c>
      <c r="AN23" s="38">
        <f t="shared" si="10"/>
        <v>0</v>
      </c>
      <c r="AO23" s="38">
        <f t="shared" si="10"/>
        <v>0</v>
      </c>
      <c r="AP23" s="38">
        <f t="shared" si="10"/>
        <v>0</v>
      </c>
      <c r="AQ23" s="38">
        <f t="shared" si="10"/>
        <v>0</v>
      </c>
      <c r="AR23" s="38">
        <f t="shared" si="10"/>
        <v>0</v>
      </c>
      <c r="AS23" s="38">
        <f t="shared" si="10"/>
        <v>0</v>
      </c>
      <c r="AT23" s="38">
        <f t="shared" si="10"/>
        <v>0</v>
      </c>
      <c r="AU23" s="38">
        <f t="shared" si="10"/>
        <v>0</v>
      </c>
      <c r="AV23" s="38">
        <f t="shared" si="10"/>
        <v>0</v>
      </c>
      <c r="AW23" s="38">
        <f t="shared" si="10"/>
        <v>0</v>
      </c>
      <c r="AX23" s="38">
        <f>IF(COUNTIF(AX5:AX20,"NS1")&gt;1, "NS1!",
   IF(COUNTIF(AX5:AX20,"NS2")&gt;1, "NS2!",
   IF(COUNTIF(AX5:AX20,"NS3")&gt;1, "NS3!",
   IF(COUNTIF(AX5:AX20,"NS4")&gt;1, "NS4!",
   0))))</f>
        <v>0</v>
      </c>
      <c r="AY23" s="38"/>
      <c r="AZ23" s="36"/>
    </row>
    <row r="24" spans="1:52" ht="32" customHeight="1" x14ac:dyDescent="0.35">
      <c r="A24" s="28"/>
      <c r="B24" s="77"/>
      <c r="C24" s="30"/>
      <c r="D24" s="30"/>
      <c r="E24" s="30"/>
      <c r="F24" s="30"/>
      <c r="G24" s="30"/>
      <c r="H24" s="30"/>
      <c r="I24" s="30"/>
      <c r="J24" s="30"/>
      <c r="K24" s="30"/>
      <c r="L24" s="30"/>
      <c r="M24" s="30"/>
      <c r="N24" s="3"/>
      <c r="O24" s="23" t="str">
        <f t="shared" si="0"/>
        <v xml:space="preserve"> </v>
      </c>
      <c r="P24" s="36">
        <f t="shared" si="1"/>
        <v>0</v>
      </c>
      <c r="Q24" s="36">
        <f t="shared" si="2"/>
        <v>0</v>
      </c>
      <c r="R24" s="27"/>
      <c r="S24" s="77"/>
      <c r="T24" s="30"/>
      <c r="U24" s="30"/>
      <c r="V24" s="30"/>
      <c r="W24" s="30"/>
      <c r="X24" s="30"/>
      <c r="Y24" s="30"/>
      <c r="Z24" s="30"/>
      <c r="AA24" s="30"/>
      <c r="AB24" s="30"/>
      <c r="AC24" s="30"/>
      <c r="AD24" s="30"/>
      <c r="AE24" s="30"/>
      <c r="AF24" s="3"/>
      <c r="AG24" s="23" t="str">
        <f t="shared" si="3"/>
        <v xml:space="preserve"> </v>
      </c>
      <c r="AH24" s="36">
        <f t="shared" si="4"/>
        <v>0</v>
      </c>
      <c r="AI24" s="36">
        <f t="shared" si="5"/>
        <v>0</v>
      </c>
      <c r="AJ24" s="89" t="s">
        <v>49</v>
      </c>
      <c r="AK24" s="86" t="s">
        <v>50</v>
      </c>
      <c r="AL24" s="98" t="s">
        <v>92</v>
      </c>
      <c r="AM24" s="98" t="s">
        <v>31</v>
      </c>
      <c r="AN24" s="98" t="s">
        <v>95</v>
      </c>
      <c r="AO24" s="98" t="s">
        <v>28</v>
      </c>
      <c r="AP24" s="98" t="s">
        <v>29</v>
      </c>
      <c r="AQ24" s="98" t="s">
        <v>32</v>
      </c>
      <c r="AR24" s="98" t="s">
        <v>33</v>
      </c>
      <c r="AS24" s="98" t="s">
        <v>45</v>
      </c>
      <c r="AT24" s="98" t="s">
        <v>34</v>
      </c>
      <c r="AU24" s="98" t="s">
        <v>26</v>
      </c>
      <c r="AV24" s="98" t="s">
        <v>30</v>
      </c>
      <c r="AW24" s="98" t="s">
        <v>35</v>
      </c>
      <c r="AX24" s="98" t="s">
        <v>36</v>
      </c>
      <c r="AY24" s="86" t="s">
        <v>51</v>
      </c>
      <c r="AZ24" s="93" t="s">
        <v>94</v>
      </c>
    </row>
    <row r="25" spans="1:52" ht="32" customHeight="1" x14ac:dyDescent="0.35">
      <c r="A25" s="28"/>
      <c r="B25" s="77"/>
      <c r="C25" s="30"/>
      <c r="D25" s="30"/>
      <c r="E25" s="30"/>
      <c r="F25" s="30"/>
      <c r="G25" s="30"/>
      <c r="H25" s="30"/>
      <c r="I25" s="30"/>
      <c r="J25" s="30"/>
      <c r="K25" s="30"/>
      <c r="L25" s="30"/>
      <c r="M25" s="30"/>
      <c r="N25" s="3"/>
      <c r="O25" s="23" t="str">
        <f t="shared" si="0"/>
        <v xml:space="preserve"> </v>
      </c>
      <c r="P25" s="36">
        <f t="shared" si="1"/>
        <v>0</v>
      </c>
      <c r="Q25" s="36">
        <f t="shared" si="2"/>
        <v>0</v>
      </c>
      <c r="R25" s="27"/>
      <c r="S25" s="77"/>
      <c r="T25" s="30"/>
      <c r="U25" s="30"/>
      <c r="V25" s="30"/>
      <c r="W25" s="30"/>
      <c r="X25" s="30"/>
      <c r="Y25" s="30"/>
      <c r="Z25" s="30"/>
      <c r="AA25" s="30"/>
      <c r="AB25" s="30"/>
      <c r="AC25" s="30"/>
      <c r="AD25" s="30"/>
      <c r="AE25" s="30"/>
      <c r="AF25" s="3"/>
      <c r="AG25" s="23" t="str">
        <f t="shared" si="3"/>
        <v xml:space="preserve"> </v>
      </c>
      <c r="AH25" s="36">
        <f t="shared" si="4"/>
        <v>0</v>
      </c>
      <c r="AI25" s="36">
        <f t="shared" si="5"/>
        <v>0</v>
      </c>
      <c r="AJ25" s="90"/>
      <c r="AK25" s="87"/>
      <c r="AL25" s="99"/>
      <c r="AM25" s="99"/>
      <c r="AN25" s="99"/>
      <c r="AO25" s="99"/>
      <c r="AP25" s="99"/>
      <c r="AQ25" s="99"/>
      <c r="AR25" s="99"/>
      <c r="AS25" s="99"/>
      <c r="AT25" s="99"/>
      <c r="AU25" s="99"/>
      <c r="AV25" s="99"/>
      <c r="AW25" s="99"/>
      <c r="AX25" s="99"/>
      <c r="AY25" s="87"/>
      <c r="AZ25" s="94"/>
    </row>
    <row r="26" spans="1:52" ht="32" customHeight="1" x14ac:dyDescent="0.35">
      <c r="A26" s="28"/>
      <c r="B26" s="77"/>
      <c r="C26" s="30"/>
      <c r="D26" s="30"/>
      <c r="E26" s="30"/>
      <c r="F26" s="30"/>
      <c r="G26" s="30"/>
      <c r="H26" s="30"/>
      <c r="I26" s="30"/>
      <c r="J26" s="30"/>
      <c r="K26" s="30"/>
      <c r="L26" s="30"/>
      <c r="M26" s="30"/>
      <c r="N26" s="3"/>
      <c r="O26" s="23" t="str">
        <f t="shared" si="0"/>
        <v xml:space="preserve"> </v>
      </c>
      <c r="P26" s="36">
        <f t="shared" si="1"/>
        <v>0</v>
      </c>
      <c r="Q26" s="36">
        <f t="shared" si="2"/>
        <v>0</v>
      </c>
      <c r="R26" s="27"/>
      <c r="S26" s="77"/>
      <c r="T26" s="30"/>
      <c r="U26" s="30"/>
      <c r="V26" s="30"/>
      <c r="W26" s="30"/>
      <c r="X26" s="30"/>
      <c r="Y26" s="30"/>
      <c r="Z26" s="30"/>
      <c r="AA26" s="30"/>
      <c r="AB26" s="30"/>
      <c r="AC26" s="30"/>
      <c r="AD26" s="30"/>
      <c r="AE26" s="30"/>
      <c r="AF26" s="3"/>
      <c r="AG26" s="23" t="str">
        <f t="shared" si="3"/>
        <v xml:space="preserve"> </v>
      </c>
      <c r="AH26" s="36">
        <f t="shared" si="4"/>
        <v>0</v>
      </c>
      <c r="AI26" s="36">
        <f t="shared" si="5"/>
        <v>0</v>
      </c>
      <c r="AJ26" s="90"/>
      <c r="AK26" s="87"/>
      <c r="AL26" s="99"/>
      <c r="AM26" s="99"/>
      <c r="AN26" s="99"/>
      <c r="AO26" s="99"/>
      <c r="AP26" s="99"/>
      <c r="AQ26" s="99"/>
      <c r="AR26" s="99"/>
      <c r="AS26" s="99"/>
      <c r="AT26" s="99"/>
      <c r="AU26" s="99"/>
      <c r="AV26" s="99"/>
      <c r="AW26" s="99"/>
      <c r="AX26" s="99"/>
      <c r="AY26" s="87"/>
      <c r="AZ26" s="94"/>
    </row>
    <row r="27" spans="1:52" ht="32" customHeight="1" x14ac:dyDescent="0.35">
      <c r="A27" s="28"/>
      <c r="B27" s="77"/>
      <c r="C27" s="30"/>
      <c r="D27" s="30"/>
      <c r="E27" s="30"/>
      <c r="F27" s="30"/>
      <c r="G27" s="30"/>
      <c r="H27" s="30"/>
      <c r="I27" s="30"/>
      <c r="J27" s="30"/>
      <c r="K27" s="30"/>
      <c r="L27" s="30"/>
      <c r="M27" s="30"/>
      <c r="N27" s="3"/>
      <c r="O27" s="23" t="str">
        <f t="shared" si="0"/>
        <v xml:space="preserve"> </v>
      </c>
      <c r="P27" s="36">
        <f t="shared" si="1"/>
        <v>0</v>
      </c>
      <c r="Q27" s="36">
        <f t="shared" si="2"/>
        <v>0</v>
      </c>
      <c r="R27" s="27"/>
      <c r="S27" s="77"/>
      <c r="T27" s="30"/>
      <c r="U27" s="30"/>
      <c r="V27" s="30"/>
      <c r="W27" s="30"/>
      <c r="X27" s="30"/>
      <c r="Y27" s="30"/>
      <c r="Z27" s="30"/>
      <c r="AA27" s="30"/>
      <c r="AB27" s="30"/>
      <c r="AC27" s="30"/>
      <c r="AD27" s="30"/>
      <c r="AE27" s="30"/>
      <c r="AF27" s="3"/>
      <c r="AG27" s="23" t="str">
        <f t="shared" si="3"/>
        <v xml:space="preserve"> </v>
      </c>
      <c r="AH27" s="36">
        <f t="shared" si="4"/>
        <v>0</v>
      </c>
      <c r="AI27" s="36">
        <f t="shared" si="5"/>
        <v>0</v>
      </c>
      <c r="AJ27" s="90"/>
      <c r="AK27" s="87"/>
      <c r="AL27" s="100"/>
      <c r="AM27" s="100"/>
      <c r="AN27" s="100"/>
      <c r="AO27" s="100"/>
      <c r="AP27" s="100"/>
      <c r="AQ27" s="100"/>
      <c r="AR27" s="100"/>
      <c r="AS27" s="100"/>
      <c r="AT27" s="100"/>
      <c r="AU27" s="100"/>
      <c r="AV27" s="100"/>
      <c r="AW27" s="100"/>
      <c r="AX27" s="100"/>
      <c r="AY27" s="88"/>
      <c r="AZ27" s="94"/>
    </row>
    <row r="28" spans="1:52" ht="32" customHeight="1" x14ac:dyDescent="0.35">
      <c r="A28" s="28"/>
      <c r="B28" s="77"/>
      <c r="C28" s="30"/>
      <c r="D28" s="30"/>
      <c r="E28" s="30"/>
      <c r="F28" s="30"/>
      <c r="G28" s="30"/>
      <c r="H28" s="30"/>
      <c r="I28" s="30"/>
      <c r="J28" s="30"/>
      <c r="K28" s="30"/>
      <c r="L28" s="30"/>
      <c r="M28" s="30"/>
      <c r="N28" s="3"/>
      <c r="O28" s="23" t="str">
        <f t="shared" si="0"/>
        <v xml:space="preserve"> </v>
      </c>
      <c r="P28" s="36">
        <f t="shared" si="1"/>
        <v>0</v>
      </c>
      <c r="Q28" s="36">
        <f t="shared" si="2"/>
        <v>0</v>
      </c>
      <c r="R28" s="27"/>
      <c r="S28" s="77"/>
      <c r="T28" s="30"/>
      <c r="U28" s="30"/>
      <c r="V28" s="30"/>
      <c r="W28" s="30"/>
      <c r="X28" s="30"/>
      <c r="Y28" s="30"/>
      <c r="Z28" s="30"/>
      <c r="AA28" s="30"/>
      <c r="AB28" s="30"/>
      <c r="AC28" s="30"/>
      <c r="AD28" s="30"/>
      <c r="AE28" s="30"/>
      <c r="AF28" s="3"/>
      <c r="AG28" s="23" t="str">
        <f t="shared" si="3"/>
        <v xml:space="preserve"> </v>
      </c>
      <c r="AH28" s="36">
        <f t="shared" si="4"/>
        <v>0</v>
      </c>
      <c r="AI28" s="36">
        <f t="shared" si="5"/>
        <v>0</v>
      </c>
      <c r="AJ28" s="90"/>
      <c r="AK28" s="87"/>
      <c r="AL28" s="96">
        <v>10</v>
      </c>
      <c r="AM28" s="96">
        <v>10</v>
      </c>
      <c r="AN28" s="96"/>
      <c r="AO28" s="96">
        <v>11.05</v>
      </c>
      <c r="AP28" s="96">
        <v>11.3</v>
      </c>
      <c r="AQ28" s="96">
        <v>12.25</v>
      </c>
      <c r="AR28" s="96">
        <v>13</v>
      </c>
      <c r="AS28" s="96">
        <v>13.4</v>
      </c>
      <c r="AT28" s="96">
        <v>14</v>
      </c>
      <c r="AU28" s="96">
        <v>15</v>
      </c>
      <c r="AV28" s="96">
        <v>15.45</v>
      </c>
      <c r="AW28" s="96">
        <v>16.25</v>
      </c>
      <c r="AX28" s="96">
        <v>16.55</v>
      </c>
      <c r="AY28" s="101"/>
      <c r="AZ28" s="94"/>
    </row>
    <row r="29" spans="1:52" ht="32" customHeight="1" x14ac:dyDescent="0.35">
      <c r="A29" s="28"/>
      <c r="B29" s="77"/>
      <c r="C29" s="30"/>
      <c r="D29" s="30"/>
      <c r="E29" s="30"/>
      <c r="F29" s="30"/>
      <c r="G29" s="30"/>
      <c r="H29" s="30"/>
      <c r="I29" s="30"/>
      <c r="J29" s="30"/>
      <c r="K29" s="30"/>
      <c r="L29" s="30"/>
      <c r="M29" s="30"/>
      <c r="N29" s="3"/>
      <c r="O29" s="23" t="str">
        <f t="shared" si="0"/>
        <v xml:space="preserve"> </v>
      </c>
      <c r="P29" s="36">
        <f t="shared" si="1"/>
        <v>0</v>
      </c>
      <c r="Q29" s="36">
        <f t="shared" si="2"/>
        <v>0</v>
      </c>
      <c r="R29" s="27"/>
      <c r="S29" s="77"/>
      <c r="T29" s="30"/>
      <c r="U29" s="30"/>
      <c r="V29" s="30"/>
      <c r="W29" s="30"/>
      <c r="X29" s="30"/>
      <c r="Y29" s="30"/>
      <c r="Z29" s="30"/>
      <c r="AA29" s="30"/>
      <c r="AB29" s="30"/>
      <c r="AC29" s="30"/>
      <c r="AD29" s="30"/>
      <c r="AE29" s="30"/>
      <c r="AF29" s="3"/>
      <c r="AG29" s="23" t="str">
        <f t="shared" si="3"/>
        <v xml:space="preserve"> </v>
      </c>
      <c r="AH29" s="36">
        <f t="shared" si="4"/>
        <v>0</v>
      </c>
      <c r="AI29" s="36">
        <f t="shared" si="5"/>
        <v>0</v>
      </c>
      <c r="AJ29" s="91"/>
      <c r="AK29" s="88"/>
      <c r="AL29" s="97"/>
      <c r="AM29" s="97"/>
      <c r="AN29" s="97"/>
      <c r="AO29" s="97"/>
      <c r="AP29" s="97"/>
      <c r="AQ29" s="97"/>
      <c r="AR29" s="97"/>
      <c r="AS29" s="97"/>
      <c r="AT29" s="97"/>
      <c r="AU29" s="97"/>
      <c r="AV29" s="97"/>
      <c r="AW29" s="97"/>
      <c r="AX29" s="97"/>
      <c r="AY29" s="102"/>
      <c r="AZ29" s="95"/>
    </row>
    <row r="30" spans="1:52" ht="32" customHeight="1" x14ac:dyDescent="0.35">
      <c r="A30" s="28"/>
      <c r="B30" s="77"/>
      <c r="C30" s="30"/>
      <c r="D30" s="30"/>
      <c r="E30" s="30"/>
      <c r="F30" s="30"/>
      <c r="G30" s="30"/>
      <c r="H30" s="30"/>
      <c r="I30" s="30"/>
      <c r="J30" s="30"/>
      <c r="K30" s="30"/>
      <c r="L30" s="30"/>
      <c r="M30" s="30"/>
      <c r="N30" s="3"/>
      <c r="O30" s="23" t="str">
        <f t="shared" si="0"/>
        <v xml:space="preserve"> </v>
      </c>
      <c r="P30" s="36">
        <f t="shared" si="1"/>
        <v>0</v>
      </c>
      <c r="Q30" s="36">
        <f t="shared" si="2"/>
        <v>0</v>
      </c>
      <c r="R30" s="27"/>
      <c r="S30" s="77"/>
      <c r="T30" s="30"/>
      <c r="U30" s="30"/>
      <c r="V30" s="30"/>
      <c r="W30" s="30"/>
      <c r="X30" s="30"/>
      <c r="Y30" s="30"/>
      <c r="Z30" s="30"/>
      <c r="AA30" s="30"/>
      <c r="AB30" s="30"/>
      <c r="AC30" s="30"/>
      <c r="AD30" s="30"/>
      <c r="AE30" s="30"/>
      <c r="AF30" s="3"/>
      <c r="AG30" s="23" t="str">
        <f t="shared" si="3"/>
        <v xml:space="preserve"> </v>
      </c>
      <c r="AH30" s="36">
        <f t="shared" si="4"/>
        <v>0</v>
      </c>
      <c r="AI30" s="36">
        <f t="shared" si="5"/>
        <v>0</v>
      </c>
      <c r="AJ30" s="27"/>
      <c r="AK30" s="77"/>
      <c r="AL30" s="30"/>
      <c r="AM30" s="30"/>
      <c r="AN30" s="61"/>
      <c r="AO30" s="30"/>
      <c r="AP30" s="30"/>
      <c r="AQ30" s="30"/>
      <c r="AR30" s="30"/>
      <c r="AS30" s="62"/>
      <c r="AT30" s="30"/>
      <c r="AU30" s="30"/>
      <c r="AV30" s="30"/>
      <c r="AW30" s="30"/>
      <c r="AX30" s="3"/>
      <c r="AY30" s="23" t="str">
        <f>IF(COUNTIF(AL30:AW30,"NS*")&gt;0,"X"," ")</f>
        <v xml:space="preserve"> </v>
      </c>
      <c r="AZ30" s="36">
        <f>COUNTIF(AL30:AW30,"*")</f>
        <v>0</v>
      </c>
    </row>
    <row r="31" spans="1:52" ht="32" customHeight="1" x14ac:dyDescent="0.35">
      <c r="A31" s="84" t="s">
        <v>46</v>
      </c>
      <c r="B31" s="85"/>
      <c r="C31" s="38">
        <f>COUNTIF(C5:C30,"A")</f>
        <v>0</v>
      </c>
      <c r="D31" s="38">
        <f t="shared" ref="D31:M31" si="11">COUNTIF(D5:D30,"A")</f>
        <v>0</v>
      </c>
      <c r="E31" s="38">
        <f t="shared" si="11"/>
        <v>0</v>
      </c>
      <c r="F31" s="38">
        <f t="shared" si="11"/>
        <v>0</v>
      </c>
      <c r="G31" s="38">
        <f t="shared" si="11"/>
        <v>0</v>
      </c>
      <c r="H31" s="38">
        <f t="shared" ref="H31" si="12">COUNTIF(H5:H30,"A")</f>
        <v>0</v>
      </c>
      <c r="I31" s="38">
        <f t="shared" ref="I31" si="13">COUNTIF(I5:I30,"A")</f>
        <v>0</v>
      </c>
      <c r="J31" s="38">
        <f t="shared" si="11"/>
        <v>0</v>
      </c>
      <c r="K31" s="38">
        <f t="shared" si="11"/>
        <v>0</v>
      </c>
      <c r="L31" s="38">
        <f t="shared" si="11"/>
        <v>0</v>
      </c>
      <c r="M31" s="38">
        <f t="shared" si="11"/>
        <v>0</v>
      </c>
      <c r="N31" s="38">
        <f>IF(COUNTIF(N5:N30,"1")&gt;1, "1!",
   IF(COUNTIF(N5:N30,"2")&gt;1, "2!",
   IF(COUNTIF(N5:N30,"3")&gt;1, "3!",
   IF(COUNTIF(N5:N30,"4")&gt;1, "4!",
   0))))</f>
        <v>0</v>
      </c>
      <c r="O31" s="38"/>
      <c r="P31" s="38"/>
      <c r="Q31" s="49"/>
      <c r="R31" s="84" t="s">
        <v>46</v>
      </c>
      <c r="S31" s="85"/>
      <c r="T31" s="38">
        <f t="shared" ref="T31:U31" si="14">COUNTIF(T5:T30,"A")</f>
        <v>0</v>
      </c>
      <c r="U31" s="38">
        <f t="shared" si="14"/>
        <v>0</v>
      </c>
      <c r="V31" s="38">
        <f t="shared" ref="V31" si="15">COUNTIF(V5:V30,"A")</f>
        <v>0</v>
      </c>
      <c r="W31" s="38">
        <f t="shared" ref="W31" si="16">COUNTIF(W5:W30,"A")</f>
        <v>0</v>
      </c>
      <c r="X31" s="38">
        <f t="shared" ref="X31" si="17">COUNTIF(X5:X30,"A")</f>
        <v>0</v>
      </c>
      <c r="Y31" s="38">
        <f t="shared" ref="Y31" si="18">COUNTIF(Y5:Y30,"A")</f>
        <v>0</v>
      </c>
      <c r="Z31" s="38">
        <f t="shared" ref="Z31" si="19">COUNTIF(Z5:Z30,"A")</f>
        <v>0</v>
      </c>
      <c r="AA31" s="38">
        <f t="shared" ref="AA31" si="20">COUNTIF(AA5:AA30,"A")</f>
        <v>0</v>
      </c>
      <c r="AB31" s="38">
        <f t="shared" ref="AB31" si="21">COUNTIF(AB5:AB30,"A")</f>
        <v>0</v>
      </c>
      <c r="AC31" s="38">
        <f t="shared" ref="AC31" si="22">COUNTIF(AC5:AC30,"A")</f>
        <v>0</v>
      </c>
      <c r="AD31" s="38">
        <f t="shared" ref="AD31" si="23">COUNTIF(AD5:AD30,"A")</f>
        <v>0</v>
      </c>
      <c r="AE31" s="38">
        <f t="shared" ref="AE31" si="24">COUNTIF(AE5:AE30,"A")</f>
        <v>0</v>
      </c>
      <c r="AF31" s="38">
        <f>IF(COUNTIF(AF5:AF30,"1")&gt;1, "1!",
   IF(COUNTIF(AF5:AF30,"2")&gt;1, "2!",
   IF(COUNTIF(AF5:AF30,"3")&gt;1, "3!",
   IF(COUNTIF(AF5:AF30,"4")&gt;1, "4!",
   0))))</f>
        <v>0</v>
      </c>
      <c r="AG31" s="38"/>
      <c r="AH31" s="38"/>
      <c r="AI31" s="38"/>
      <c r="AJ31" s="27"/>
      <c r="AK31" s="77"/>
      <c r="AL31" s="30"/>
      <c r="AM31" s="30"/>
      <c r="AN31" s="61"/>
      <c r="AO31" s="30"/>
      <c r="AP31" s="30"/>
      <c r="AQ31" s="30"/>
      <c r="AR31" s="30"/>
      <c r="AS31" s="30"/>
      <c r="AT31" s="62"/>
      <c r="AU31" s="30"/>
      <c r="AV31" s="30"/>
      <c r="AW31" s="30"/>
      <c r="AX31" s="3"/>
      <c r="AY31" s="23" t="str">
        <f t="shared" ref="AY31:AY38" si="25">IF(COUNTIF(AL31:AW31,"NS*")&gt;0,"X"," ")</f>
        <v xml:space="preserve"> </v>
      </c>
      <c r="AZ31" s="36">
        <f t="shared" ref="AZ31:AZ38" si="26">COUNTIF(AL31:AW31,"*")</f>
        <v>0</v>
      </c>
    </row>
    <row r="32" spans="1:52" ht="32" customHeight="1" x14ac:dyDescent="0.35">
      <c r="A32" s="84" t="s">
        <v>47</v>
      </c>
      <c r="B32" s="85"/>
      <c r="C32" s="38">
        <f>COUNTIF(C5:C30,"B")</f>
        <v>0</v>
      </c>
      <c r="D32" s="38">
        <f t="shared" ref="D32:M32" si="27">COUNTIF(D5:D30,"B")</f>
        <v>0</v>
      </c>
      <c r="E32" s="38">
        <f t="shared" si="27"/>
        <v>0</v>
      </c>
      <c r="F32" s="38">
        <f t="shared" si="27"/>
        <v>0</v>
      </c>
      <c r="G32" s="38">
        <f t="shared" si="27"/>
        <v>0</v>
      </c>
      <c r="H32" s="38">
        <f t="shared" ref="H32" si="28">COUNTIF(H5:H30,"B")</f>
        <v>0</v>
      </c>
      <c r="I32" s="38">
        <f t="shared" ref="I32" si="29">COUNTIF(I5:I30,"B")</f>
        <v>0</v>
      </c>
      <c r="J32" s="38">
        <f t="shared" si="27"/>
        <v>0</v>
      </c>
      <c r="K32" s="38">
        <f t="shared" si="27"/>
        <v>0</v>
      </c>
      <c r="L32" s="38">
        <f t="shared" si="27"/>
        <v>0</v>
      </c>
      <c r="M32" s="38">
        <f t="shared" si="27"/>
        <v>0</v>
      </c>
      <c r="N32" s="38"/>
      <c r="O32" s="38"/>
      <c r="P32" s="38"/>
      <c r="Q32" s="49"/>
      <c r="R32" s="84" t="s">
        <v>47</v>
      </c>
      <c r="S32" s="85"/>
      <c r="T32" s="38">
        <f t="shared" ref="T32:U32" si="30">COUNTIF(T5:T30,"B")</f>
        <v>0</v>
      </c>
      <c r="U32" s="38">
        <f t="shared" si="30"/>
        <v>0</v>
      </c>
      <c r="V32" s="38">
        <f t="shared" ref="V32:AE32" si="31">COUNTIF(V5:V30,"B")</f>
        <v>0</v>
      </c>
      <c r="W32" s="38">
        <f t="shared" si="31"/>
        <v>0</v>
      </c>
      <c r="X32" s="38">
        <f t="shared" si="31"/>
        <v>0</v>
      </c>
      <c r="Y32" s="38">
        <f t="shared" si="31"/>
        <v>0</v>
      </c>
      <c r="Z32" s="38">
        <f t="shared" si="31"/>
        <v>0</v>
      </c>
      <c r="AA32" s="38">
        <f t="shared" si="31"/>
        <v>0</v>
      </c>
      <c r="AB32" s="38">
        <f t="shared" si="31"/>
        <v>0</v>
      </c>
      <c r="AC32" s="38">
        <f t="shared" si="31"/>
        <v>0</v>
      </c>
      <c r="AD32" s="38">
        <f t="shared" si="31"/>
        <v>0</v>
      </c>
      <c r="AE32" s="38">
        <f t="shared" si="31"/>
        <v>0</v>
      </c>
      <c r="AF32" s="38"/>
      <c r="AG32" s="38"/>
      <c r="AH32" s="38"/>
      <c r="AI32" s="38"/>
      <c r="AJ32" s="27"/>
      <c r="AK32" s="77"/>
      <c r="AL32" s="30"/>
      <c r="AM32" s="30"/>
      <c r="AN32" s="61"/>
      <c r="AO32" s="30"/>
      <c r="AP32" s="30"/>
      <c r="AQ32" s="30"/>
      <c r="AR32" s="30"/>
      <c r="AS32" s="30"/>
      <c r="AT32" s="30"/>
      <c r="AU32" s="62"/>
      <c r="AV32" s="30"/>
      <c r="AW32" s="30"/>
      <c r="AX32" s="3"/>
      <c r="AY32" s="23" t="str">
        <f t="shared" si="25"/>
        <v xml:space="preserve"> </v>
      </c>
      <c r="AZ32" s="36">
        <f t="shared" si="26"/>
        <v>0</v>
      </c>
    </row>
    <row r="33" spans="1:52" ht="32" customHeight="1" x14ac:dyDescent="0.35">
      <c r="A33" s="84" t="s">
        <v>48</v>
      </c>
      <c r="B33" s="85"/>
      <c r="C33" s="38">
        <f t="shared" ref="C33" si="32">COUNTIF(C5:C30,"NS*")</f>
        <v>0</v>
      </c>
      <c r="D33" s="38">
        <f t="shared" ref="D33:M33" si="33">COUNTIF(D5:D30,"NS*")</f>
        <v>0</v>
      </c>
      <c r="E33" s="38">
        <f t="shared" si="33"/>
        <v>0</v>
      </c>
      <c r="F33" s="38">
        <f t="shared" si="33"/>
        <v>0</v>
      </c>
      <c r="G33" s="38">
        <f t="shared" si="33"/>
        <v>0</v>
      </c>
      <c r="H33" s="38">
        <f t="shared" ref="H33" si="34">COUNTIF(H5:H30,"NS*")</f>
        <v>0</v>
      </c>
      <c r="I33" s="38">
        <f t="shared" ref="I33" si="35">COUNTIF(I5:I30,"NS*")</f>
        <v>0</v>
      </c>
      <c r="J33" s="38">
        <f t="shared" si="33"/>
        <v>0</v>
      </c>
      <c r="K33" s="38">
        <f t="shared" si="33"/>
        <v>0</v>
      </c>
      <c r="L33" s="38">
        <f t="shared" si="33"/>
        <v>0</v>
      </c>
      <c r="M33" s="38">
        <f t="shared" si="33"/>
        <v>0</v>
      </c>
      <c r="N33" s="38">
        <f>IF(COUNTIF(N5:N30,"NS1")&gt;1, "NS1!",
   IF(COUNTIF(N5:N30,"NS2")&gt;1, "NS2!",
   IF(COUNTIF(N5:N30,"NS3")&gt;1, "NS3!",
   IF(COUNTIF(N5:N30,"NS4")&gt;1, "NS4!",
   0))))</f>
        <v>0</v>
      </c>
      <c r="O33" s="38"/>
      <c r="P33" s="39"/>
      <c r="Q33" s="40"/>
      <c r="R33" s="84" t="s">
        <v>48</v>
      </c>
      <c r="S33" s="85"/>
      <c r="T33" s="38">
        <f t="shared" ref="T33:U33" si="36">COUNTIF(T5:T30,"NS*")</f>
        <v>0</v>
      </c>
      <c r="U33" s="38">
        <f t="shared" si="36"/>
        <v>0</v>
      </c>
      <c r="V33" s="38">
        <f t="shared" ref="V33:AE33" si="37">COUNTIF(V5:V30,"NS*")</f>
        <v>0</v>
      </c>
      <c r="W33" s="38">
        <f t="shared" si="37"/>
        <v>0</v>
      </c>
      <c r="X33" s="38">
        <f t="shared" si="37"/>
        <v>0</v>
      </c>
      <c r="Y33" s="38">
        <f t="shared" si="37"/>
        <v>0</v>
      </c>
      <c r="Z33" s="38">
        <f t="shared" si="37"/>
        <v>0</v>
      </c>
      <c r="AA33" s="38">
        <f t="shared" si="37"/>
        <v>0</v>
      </c>
      <c r="AB33" s="38">
        <f t="shared" si="37"/>
        <v>0</v>
      </c>
      <c r="AC33" s="38">
        <f t="shared" si="37"/>
        <v>0</v>
      </c>
      <c r="AD33" s="38">
        <f t="shared" si="37"/>
        <v>0</v>
      </c>
      <c r="AE33" s="38">
        <f t="shared" si="37"/>
        <v>0</v>
      </c>
      <c r="AF33" s="38">
        <f>IF(COUNTIF(AF5:AF30,"NS1")&gt;1, "NS1!",
   IF(COUNTIF(AF5:AF30,"NS2")&gt;1, "NS2!",
   IF(COUNTIF(AF5:AF30,"NS3")&gt;1, "NS3!",
   IF(COUNTIF(AF5:AF30,"NS4")&gt;1, "NS4!",
   0))))</f>
        <v>0</v>
      </c>
      <c r="AG33" s="38"/>
      <c r="AH33" s="39"/>
      <c r="AI33" s="39"/>
      <c r="AJ33" s="27"/>
      <c r="AK33" s="77"/>
      <c r="AL33" s="30"/>
      <c r="AM33" s="30"/>
      <c r="AN33" s="61"/>
      <c r="AO33" s="30"/>
      <c r="AP33" s="30"/>
      <c r="AQ33" s="30"/>
      <c r="AR33" s="30"/>
      <c r="AS33" s="30"/>
      <c r="AT33" s="30"/>
      <c r="AU33" s="30"/>
      <c r="AV33" s="62"/>
      <c r="AW33" s="30"/>
      <c r="AX33" s="3"/>
      <c r="AY33" s="23" t="str">
        <f t="shared" si="25"/>
        <v xml:space="preserve"> </v>
      </c>
      <c r="AZ33" s="36">
        <f t="shared" si="26"/>
        <v>0</v>
      </c>
    </row>
    <row r="34" spans="1:52" ht="31.5" customHeight="1" x14ac:dyDescent="0.35">
      <c r="A34" s="118" t="s">
        <v>93</v>
      </c>
      <c r="B34" s="119"/>
      <c r="C34" s="119"/>
      <c r="D34" s="119"/>
      <c r="E34" s="119"/>
      <c r="F34" s="119"/>
      <c r="G34" s="119"/>
      <c r="H34" s="119"/>
      <c r="I34" s="119"/>
      <c r="J34" s="119"/>
      <c r="K34" s="119"/>
      <c r="L34" s="119"/>
      <c r="M34" s="119"/>
      <c r="N34" s="119"/>
      <c r="O34" s="119"/>
      <c r="P34" s="119"/>
      <c r="Q34" s="119"/>
      <c r="R34" s="119"/>
      <c r="S34" s="120"/>
      <c r="T34" s="127"/>
      <c r="U34" s="128"/>
      <c r="V34" s="128"/>
      <c r="W34" s="128"/>
      <c r="X34" s="128"/>
      <c r="Y34" s="128"/>
      <c r="Z34" s="128"/>
      <c r="AA34" s="128"/>
      <c r="AB34" s="128"/>
      <c r="AC34" s="128"/>
      <c r="AD34" s="128"/>
      <c r="AE34" s="128"/>
      <c r="AF34" s="128"/>
      <c r="AG34" s="128"/>
      <c r="AH34" s="128"/>
      <c r="AI34" s="129"/>
      <c r="AJ34" s="27"/>
      <c r="AK34" s="77"/>
      <c r="AL34" s="30"/>
      <c r="AM34" s="30"/>
      <c r="AN34" s="61"/>
      <c r="AO34" s="30"/>
      <c r="AP34" s="30"/>
      <c r="AQ34" s="30"/>
      <c r="AR34" s="30"/>
      <c r="AS34" s="30"/>
      <c r="AT34" s="30"/>
      <c r="AU34" s="30"/>
      <c r="AV34" s="30"/>
      <c r="AW34" s="62"/>
      <c r="AX34" s="3"/>
      <c r="AY34" s="23" t="str">
        <f t="shared" si="25"/>
        <v xml:space="preserve"> </v>
      </c>
      <c r="AZ34" s="36">
        <f t="shared" si="26"/>
        <v>0</v>
      </c>
    </row>
    <row r="35" spans="1:52" ht="31.5" customHeight="1" x14ac:dyDescent="0.35">
      <c r="A35" s="121"/>
      <c r="B35" s="122"/>
      <c r="C35" s="122"/>
      <c r="D35" s="122"/>
      <c r="E35" s="122"/>
      <c r="F35" s="122"/>
      <c r="G35" s="122"/>
      <c r="H35" s="122"/>
      <c r="I35" s="122"/>
      <c r="J35" s="122"/>
      <c r="K35" s="122"/>
      <c r="L35" s="122"/>
      <c r="M35" s="122"/>
      <c r="N35" s="122"/>
      <c r="O35" s="122"/>
      <c r="P35" s="122"/>
      <c r="Q35" s="122"/>
      <c r="R35" s="122"/>
      <c r="S35" s="123"/>
      <c r="T35" s="130"/>
      <c r="U35" s="131"/>
      <c r="V35" s="131"/>
      <c r="W35" s="131"/>
      <c r="X35" s="131"/>
      <c r="Y35" s="131"/>
      <c r="Z35" s="131"/>
      <c r="AA35" s="131"/>
      <c r="AB35" s="131"/>
      <c r="AC35" s="131"/>
      <c r="AD35" s="131"/>
      <c r="AE35" s="131"/>
      <c r="AF35" s="131"/>
      <c r="AG35" s="131"/>
      <c r="AH35" s="131"/>
      <c r="AI35" s="132"/>
      <c r="AJ35" s="27"/>
      <c r="AK35" s="77"/>
      <c r="AL35" s="30"/>
      <c r="AM35" s="30"/>
      <c r="AN35" s="61"/>
      <c r="AO35" s="30"/>
      <c r="AP35" s="30"/>
      <c r="AQ35" s="30"/>
      <c r="AR35" s="30"/>
      <c r="AS35" s="30"/>
      <c r="AT35" s="30"/>
      <c r="AU35" s="30"/>
      <c r="AV35" s="30"/>
      <c r="AW35" s="30"/>
      <c r="AX35" s="3"/>
      <c r="AY35" s="23" t="str">
        <f t="shared" si="25"/>
        <v xml:space="preserve"> </v>
      </c>
      <c r="AZ35" s="36">
        <f t="shared" si="26"/>
        <v>0</v>
      </c>
    </row>
    <row r="36" spans="1:52" ht="31.5" customHeight="1" x14ac:dyDescent="0.35">
      <c r="A36" s="121"/>
      <c r="B36" s="122"/>
      <c r="C36" s="122"/>
      <c r="D36" s="122"/>
      <c r="E36" s="122"/>
      <c r="F36" s="122"/>
      <c r="G36" s="122"/>
      <c r="H36" s="122"/>
      <c r="I36" s="122"/>
      <c r="J36" s="122"/>
      <c r="K36" s="122"/>
      <c r="L36" s="122"/>
      <c r="M36" s="122"/>
      <c r="N36" s="122"/>
      <c r="O36" s="122"/>
      <c r="P36" s="122"/>
      <c r="Q36" s="122"/>
      <c r="R36" s="122"/>
      <c r="S36" s="123"/>
      <c r="T36" s="133"/>
      <c r="U36" s="134"/>
      <c r="V36" s="134"/>
      <c r="W36" s="134"/>
      <c r="X36" s="134"/>
      <c r="Y36" s="134"/>
      <c r="Z36" s="134"/>
      <c r="AA36" s="134"/>
      <c r="AB36" s="134"/>
      <c r="AC36" s="134"/>
      <c r="AD36" s="134"/>
      <c r="AE36" s="134"/>
      <c r="AF36" s="134"/>
      <c r="AG36" s="134"/>
      <c r="AH36" s="134"/>
      <c r="AI36" s="135"/>
      <c r="AJ36" s="27"/>
      <c r="AK36" s="77"/>
      <c r="AL36" s="30"/>
      <c r="AM36" s="30"/>
      <c r="AN36" s="61"/>
      <c r="AO36" s="62"/>
      <c r="AP36" s="62"/>
      <c r="AQ36" s="30"/>
      <c r="AR36" s="30"/>
      <c r="AS36" s="30"/>
      <c r="AT36" s="30"/>
      <c r="AU36" s="30"/>
      <c r="AV36" s="30"/>
      <c r="AW36" s="30"/>
      <c r="AX36" s="3"/>
      <c r="AY36" s="23" t="str">
        <f t="shared" si="25"/>
        <v xml:space="preserve"> </v>
      </c>
      <c r="AZ36" s="36">
        <f t="shared" si="26"/>
        <v>0</v>
      </c>
    </row>
    <row r="37" spans="1:52" ht="31.5" customHeight="1" x14ac:dyDescent="0.35">
      <c r="A37" s="121"/>
      <c r="B37" s="122"/>
      <c r="C37" s="122"/>
      <c r="D37" s="122"/>
      <c r="E37" s="122"/>
      <c r="F37" s="122"/>
      <c r="G37" s="122"/>
      <c r="H37" s="122"/>
      <c r="I37" s="122"/>
      <c r="J37" s="122"/>
      <c r="K37" s="122"/>
      <c r="L37" s="122"/>
      <c r="M37" s="122"/>
      <c r="N37" s="122"/>
      <c r="O37" s="122"/>
      <c r="P37" s="122"/>
      <c r="Q37" s="122"/>
      <c r="R37" s="122"/>
      <c r="S37" s="123"/>
      <c r="T37" s="136" t="s">
        <v>52</v>
      </c>
      <c r="U37" s="137"/>
      <c r="V37" s="137"/>
      <c r="W37" s="137"/>
      <c r="X37" s="137"/>
      <c r="Y37" s="137"/>
      <c r="Z37" s="137"/>
      <c r="AA37" s="137"/>
      <c r="AB37" s="137"/>
      <c r="AC37" s="137"/>
      <c r="AD37" s="137"/>
      <c r="AE37" s="137"/>
      <c r="AF37" s="137"/>
      <c r="AG37" s="137"/>
      <c r="AH37" s="137"/>
      <c r="AI37" s="138"/>
      <c r="AJ37" s="27"/>
      <c r="AK37" s="77"/>
      <c r="AL37" s="30"/>
      <c r="AM37" s="30"/>
      <c r="AN37" s="61"/>
      <c r="AO37" s="30"/>
      <c r="AP37" s="30"/>
      <c r="AQ37" s="62"/>
      <c r="AR37" s="30"/>
      <c r="AS37" s="30"/>
      <c r="AT37" s="30"/>
      <c r="AU37" s="30"/>
      <c r="AV37" s="30"/>
      <c r="AW37" s="30"/>
      <c r="AX37" s="3"/>
      <c r="AY37" s="23" t="str">
        <f t="shared" si="25"/>
        <v xml:space="preserve"> </v>
      </c>
      <c r="AZ37" s="36">
        <f t="shared" si="26"/>
        <v>0</v>
      </c>
    </row>
    <row r="38" spans="1:52" ht="31.5" customHeight="1" x14ac:dyDescent="0.35">
      <c r="A38" s="124"/>
      <c r="B38" s="125"/>
      <c r="C38" s="125"/>
      <c r="D38" s="125"/>
      <c r="E38" s="125"/>
      <c r="F38" s="125"/>
      <c r="G38" s="125"/>
      <c r="H38" s="125"/>
      <c r="I38" s="125"/>
      <c r="J38" s="125"/>
      <c r="K38" s="125"/>
      <c r="L38" s="125"/>
      <c r="M38" s="125"/>
      <c r="N38" s="125"/>
      <c r="O38" s="125"/>
      <c r="P38" s="125"/>
      <c r="Q38" s="125"/>
      <c r="R38" s="125"/>
      <c r="S38" s="126"/>
      <c r="T38" s="139"/>
      <c r="U38" s="140"/>
      <c r="V38" s="140"/>
      <c r="W38" s="140"/>
      <c r="X38" s="140"/>
      <c r="Y38" s="140"/>
      <c r="Z38" s="140"/>
      <c r="AA38" s="140"/>
      <c r="AB38" s="140"/>
      <c r="AC38" s="140"/>
      <c r="AD38" s="140"/>
      <c r="AE38" s="140"/>
      <c r="AF38" s="140"/>
      <c r="AG38" s="140"/>
      <c r="AH38" s="140"/>
      <c r="AI38" s="141"/>
      <c r="AJ38" s="27"/>
      <c r="AK38" s="77"/>
      <c r="AL38" s="30"/>
      <c r="AM38" s="30"/>
      <c r="AN38" s="61"/>
      <c r="AO38" s="30"/>
      <c r="AP38" s="30"/>
      <c r="AQ38" s="30"/>
      <c r="AR38" s="62"/>
      <c r="AS38" s="30"/>
      <c r="AT38" s="30"/>
      <c r="AU38" s="30"/>
      <c r="AV38" s="30"/>
      <c r="AW38" s="30"/>
      <c r="AX38" s="3"/>
      <c r="AY38" s="23" t="str">
        <f t="shared" si="25"/>
        <v xml:space="preserve"> </v>
      </c>
      <c r="AZ38" s="36">
        <f t="shared" si="26"/>
        <v>0</v>
      </c>
    </row>
  </sheetData>
  <sheetProtection sheet="1" objects="1" scenarios="1"/>
  <mergeCells count="62">
    <mergeCell ref="A1:AI2"/>
    <mergeCell ref="AJ1:AU1"/>
    <mergeCell ref="AJ2:AU2"/>
    <mergeCell ref="A34:S38"/>
    <mergeCell ref="T34:AI36"/>
    <mergeCell ref="T37:AI38"/>
    <mergeCell ref="AH3:AH4"/>
    <mergeCell ref="AI3:AI4"/>
    <mergeCell ref="AL24:AL27"/>
    <mergeCell ref="AN24:AN27"/>
    <mergeCell ref="AO24:AO27"/>
    <mergeCell ref="AP24:AP27"/>
    <mergeCell ref="AQ24:AQ27"/>
    <mergeCell ref="AR24:AR27"/>
    <mergeCell ref="O3:O4"/>
    <mergeCell ref="AU24:AU27"/>
    <mergeCell ref="AZ3:AZ4"/>
    <mergeCell ref="AJ21:AK21"/>
    <mergeCell ref="AJ22:AK22"/>
    <mergeCell ref="AJ23:AK23"/>
    <mergeCell ref="AY3:AY4"/>
    <mergeCell ref="AJ3:AJ4"/>
    <mergeCell ref="AK3:AK4"/>
    <mergeCell ref="AR28:AR29"/>
    <mergeCell ref="AL28:AL29"/>
    <mergeCell ref="AN28:AN29"/>
    <mergeCell ref="AO28:AO29"/>
    <mergeCell ref="AP28:AP29"/>
    <mergeCell ref="AQ28:AQ29"/>
    <mergeCell ref="AM24:AM27"/>
    <mergeCell ref="AM28:AM29"/>
    <mergeCell ref="B3:B4"/>
    <mergeCell ref="AG3:AG4"/>
    <mergeCell ref="A31:B31"/>
    <mergeCell ref="R31:S31"/>
    <mergeCell ref="R3:R4"/>
    <mergeCell ref="S3:S4"/>
    <mergeCell ref="P3:P4"/>
    <mergeCell ref="Q3:Q4"/>
    <mergeCell ref="A3:A4"/>
    <mergeCell ref="AV1:AZ1"/>
    <mergeCell ref="AV2:AZ2"/>
    <mergeCell ref="AZ24:AZ29"/>
    <mergeCell ref="AS28:AS29"/>
    <mergeCell ref="AT28:AT29"/>
    <mergeCell ref="AU28:AU29"/>
    <mergeCell ref="AV28:AV29"/>
    <mergeCell ref="AW28:AW29"/>
    <mergeCell ref="AV24:AV27"/>
    <mergeCell ref="AW24:AW27"/>
    <mergeCell ref="AY28:AY29"/>
    <mergeCell ref="AX28:AX29"/>
    <mergeCell ref="AX24:AX27"/>
    <mergeCell ref="AY24:AY27"/>
    <mergeCell ref="AS24:AS27"/>
    <mergeCell ref="AT24:AT27"/>
    <mergeCell ref="A32:B32"/>
    <mergeCell ref="A33:B33"/>
    <mergeCell ref="R32:S32"/>
    <mergeCell ref="R33:S33"/>
    <mergeCell ref="AK24:AK29"/>
    <mergeCell ref="AJ24:AJ29"/>
  </mergeCells>
  <phoneticPr fontId="1" type="noConversion"/>
  <conditionalFormatting sqref="C31:M33">
    <cfRule type="cellIs" dxfId="21" priority="340" stopIfTrue="1" operator="greaterThan">
      <formula>1</formula>
    </cfRule>
  </conditionalFormatting>
  <conditionalFormatting sqref="C5:N30">
    <cfRule type="expression" dxfId="20" priority="2">
      <formula>COUNTIF(C$5:C$30, C5)&gt;1</formula>
    </cfRule>
  </conditionalFormatting>
  <conditionalFormatting sqref="N31">
    <cfRule type="containsText" dxfId="19" priority="19" stopIfTrue="1" operator="containsText" text="!">
      <formula>NOT(ISERROR(SEARCH("!",N31)))</formula>
    </cfRule>
  </conditionalFormatting>
  <conditionalFormatting sqref="N33">
    <cfRule type="containsText" dxfId="18" priority="21" stopIfTrue="1" operator="containsText" text="!">
      <formula>NOT(ISERROR(SEARCH("!",N33)))</formula>
    </cfRule>
  </conditionalFormatting>
  <conditionalFormatting sqref="P5:P30">
    <cfRule type="cellIs" dxfId="17" priority="263" stopIfTrue="1" operator="greaterThan">
      <formula>3</formula>
    </cfRule>
  </conditionalFormatting>
  <conditionalFormatting sqref="Q5:Q30">
    <cfRule type="cellIs" dxfId="16" priority="265" stopIfTrue="1" operator="greaterThan">
      <formula>1</formula>
    </cfRule>
  </conditionalFormatting>
  <conditionalFormatting sqref="T31:T32">
    <cfRule type="cellIs" dxfId="15" priority="18" stopIfTrue="1" operator="greaterThan">
      <formula>1</formula>
    </cfRule>
  </conditionalFormatting>
  <conditionalFormatting sqref="T33">
    <cfRule type="cellIs" dxfId="14" priority="14" stopIfTrue="1" operator="greaterThan">
      <formula>3</formula>
    </cfRule>
  </conditionalFormatting>
  <conditionalFormatting sqref="T5:AF30">
    <cfRule type="expression" dxfId="13" priority="1">
      <formula>COUNTIF(T$5:T$30, T5)&gt;1</formula>
    </cfRule>
  </conditionalFormatting>
  <conditionalFormatting sqref="U31:AE33">
    <cfRule type="cellIs" dxfId="12" priority="16" stopIfTrue="1" operator="greaterThan">
      <formula>1</formula>
    </cfRule>
  </conditionalFormatting>
  <conditionalFormatting sqref="AF31">
    <cfRule type="containsText" dxfId="11" priority="107" stopIfTrue="1" operator="containsText" text="!">
      <formula>NOT(ISERROR(SEARCH("!",AF31)))</formula>
    </cfRule>
  </conditionalFormatting>
  <conditionalFormatting sqref="AF33">
    <cfRule type="containsText" dxfId="10" priority="109" stopIfTrue="1" operator="containsText" text="!">
      <formula>NOT(ISERROR(SEARCH("!",AF33)))</formula>
    </cfRule>
  </conditionalFormatting>
  <conditionalFormatting sqref="AH5:AH30">
    <cfRule type="cellIs" dxfId="9" priority="266" stopIfTrue="1" operator="greaterThan">
      <formula>3</formula>
    </cfRule>
  </conditionalFormatting>
  <conditionalFormatting sqref="AI5:AI30">
    <cfRule type="cellIs" dxfId="8" priority="269" stopIfTrue="1" operator="greaterThan">
      <formula>1</formula>
    </cfRule>
  </conditionalFormatting>
  <conditionalFormatting sqref="AL5:AW20">
    <cfRule type="expression" dxfId="7" priority="8" stopIfTrue="1">
      <formula>COUNTIF(AL$5:AL$20, AL5)&gt;1</formula>
    </cfRule>
  </conditionalFormatting>
  <conditionalFormatting sqref="AL23:AW23">
    <cfRule type="cellIs" dxfId="6" priority="11" operator="greaterThan">
      <formula>3</formula>
    </cfRule>
  </conditionalFormatting>
  <conditionalFormatting sqref="AL30:AX38">
    <cfRule type="expression" dxfId="5" priority="6">
      <formula>COUNTIF(AL$30:AL$38, AL30)&gt;1</formula>
    </cfRule>
  </conditionalFormatting>
  <conditionalFormatting sqref="AX5:AX20">
    <cfRule type="expression" dxfId="4" priority="82">
      <formula>COUNTIF(AX$5:AX$20, AX5)&gt;1</formula>
    </cfRule>
  </conditionalFormatting>
  <conditionalFormatting sqref="AX21">
    <cfRule type="containsText" dxfId="3" priority="5" stopIfTrue="1" operator="containsText" text="!">
      <formula>NOT(ISERROR(SEARCH("!",AX21)))</formula>
    </cfRule>
  </conditionalFormatting>
  <conditionalFormatting sqref="AX23">
    <cfRule type="cellIs" dxfId="2" priority="9" stopIfTrue="1" operator="greaterThan">
      <formula>1</formula>
    </cfRule>
  </conditionalFormatting>
  <conditionalFormatting sqref="AZ5:AZ20">
    <cfRule type="cellIs" dxfId="1" priority="270" stopIfTrue="1" operator="greaterThan">
      <formula>3</formula>
    </cfRule>
  </conditionalFormatting>
  <conditionalFormatting sqref="AZ30:AZ38">
    <cfRule type="cellIs" dxfId="0" priority="271" stopIfTrue="1" operator="greaterThan">
      <formula>5</formula>
    </cfRule>
  </conditionalFormatting>
  <dataValidations count="8">
    <dataValidation type="list" allowBlank="1" showInputMessage="1" showErrorMessage="1" sqref="AX5:AX20 AF5:AF30 N5:N30" xr:uid="{F25D7048-F88C-4277-A7C3-140DEC88D44C}">
      <formula1>"1,2,3,4,NS1,NS2,NS3,NS4"</formula1>
    </dataValidation>
    <dataValidation type="list" allowBlank="1" showInputMessage="1" showErrorMessage="1" sqref="AX30:AX38" xr:uid="{9D0B4376-BC77-4141-B36A-BEEF98AF5545}">
      <formula1>"NS1,NS2,NS3,NS4"</formula1>
    </dataValidation>
    <dataValidation type="list" allowBlank="1" showInputMessage="1" showErrorMessage="1" sqref="AW35:AW38 AO37:AP38 AO30:AP35 AQ38 AQ30:AQ36 AR30:AR37 AS31:AS38 AT32:AT38 AT30 AU33:AU38 AU30:AU31 AV34:AV38 AV30:AV32 AW30:AW33 AL30:AM38" xr:uid="{0D137845-1E17-2F4A-B85D-528E61183C49}">
      <formula1>"NS1,NS2,NS3"</formula1>
    </dataValidation>
    <dataValidation type="list" allowBlank="1" showInputMessage="1" showErrorMessage="1" sqref="AN30:AN38" xr:uid="{164D80A0-8F19-5349-8938-0FFECB589ED1}">
      <formula1>"n/a"</formula1>
    </dataValidation>
    <dataValidation type="list" allowBlank="1" showInputMessage="1" showErrorMessage="1" sqref="D5:D30" xr:uid="{4B12B623-585D-2E44-AE02-4B64479DBD27}">
      <formula1>$BC$6:$BC$7</formula1>
    </dataValidation>
    <dataValidation type="list" allowBlank="1" showInputMessage="1" showErrorMessage="1" sqref="C5:C30" xr:uid="{659C0FEA-FF69-744E-8F12-F27207329311}">
      <formula1>$BD$6:$BD$8</formula1>
    </dataValidation>
    <dataValidation type="list" allowBlank="1" showInputMessage="1" showErrorMessage="1" sqref="E5:M30 U5:AE30 AM5:AW20" xr:uid="{42D6E6FB-64E5-0841-884F-6F273CB65D22}">
      <formula1>$BB$6:$BB$8</formula1>
    </dataValidation>
    <dataValidation type="list" allowBlank="1" showInputMessage="1" showErrorMessage="1" sqref="T5:T30 AL5:AL20" xr:uid="{6E8EF5B9-BF56-D647-84AC-CE4E742D8654}">
      <formula1>"NS1, NS2, NS3"</formula1>
    </dataValidation>
  </dataValidations>
  <printOptions horizontalCentered="1" verticalCentered="1"/>
  <pageMargins left="0" right="0" top="0" bottom="0" header="0" footer="0"/>
  <pageSetup paperSize="9" scale="36" fitToHeight="0" orientation="landscape"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M149"/>
  <sheetViews>
    <sheetView view="pageBreakPreview" topLeftCell="A59" zoomScale="63" zoomScaleNormal="100" zoomScaleSheetLayoutView="63" workbookViewId="0">
      <selection activeCell="M149" sqref="A1:M149"/>
    </sheetView>
  </sheetViews>
  <sheetFormatPr defaultColWidth="9" defaultRowHeight="20" customHeight="1" x14ac:dyDescent="0.3"/>
  <cols>
    <col min="1" max="1" width="10" style="12" customWidth="1"/>
    <col min="2" max="2" width="20" style="12" customWidth="1"/>
    <col min="3" max="3" width="10" style="12" customWidth="1"/>
    <col min="4" max="5" width="44.44140625" style="2" customWidth="1"/>
    <col min="6" max="6" width="6.21875" style="2" hidden="1" customWidth="1"/>
    <col min="7" max="7" width="9.44140625" style="12" hidden="1" customWidth="1"/>
    <col min="8" max="10" width="8" style="12" hidden="1" customWidth="1"/>
    <col min="11" max="11" width="6" style="12" hidden="1" customWidth="1"/>
    <col min="12" max="12" width="6.21875" style="12" hidden="1" customWidth="1"/>
    <col min="13" max="13" width="77.77734375" style="2" customWidth="1"/>
    <col min="14" max="16384" width="9" style="12"/>
  </cols>
  <sheetData>
    <row r="1" spans="1:13" ht="31" customHeight="1" x14ac:dyDescent="0.3">
      <c r="A1" s="174" t="str">
        <f>'Read Me First'!A1</f>
        <v>Oxfordshire Track and Field League 2026</v>
      </c>
      <c r="B1" s="174"/>
      <c r="C1" s="174"/>
      <c r="D1" s="174"/>
      <c r="E1" s="174"/>
      <c r="F1" s="174"/>
      <c r="G1" s="174"/>
      <c r="H1" s="174"/>
      <c r="I1" s="174"/>
      <c r="J1" s="174"/>
      <c r="K1" s="174"/>
      <c r="L1" s="174"/>
      <c r="M1" s="174"/>
    </row>
    <row r="2" spans="1:13" ht="20" customHeight="1" x14ac:dyDescent="0.3">
      <c r="A2" s="175" t="str">
        <f>MaleDeclaration!AJ1</f>
        <v>MALE TEAM DECLARATION</v>
      </c>
      <c r="B2" s="175"/>
      <c r="C2" s="175"/>
      <c r="D2" s="175"/>
      <c r="E2" s="175"/>
      <c r="F2" s="56"/>
      <c r="G2" s="56"/>
      <c r="H2" s="56"/>
      <c r="I2" s="56"/>
      <c r="J2" s="56"/>
      <c r="K2" s="56"/>
      <c r="L2" s="56"/>
      <c r="M2" s="57" t="str">
        <f>INDEX('Read Me First'!N5:N18, MATCH('Read Me First'!I4, 'Read Me First'!M5:M18, 0))</f>
        <v>Abingdon AC</v>
      </c>
    </row>
    <row r="3" spans="1:13" ht="20" customHeight="1" x14ac:dyDescent="0.3">
      <c r="A3" s="177" t="s">
        <v>53</v>
      </c>
      <c r="B3" s="177" t="s">
        <v>54</v>
      </c>
      <c r="C3" s="177" t="s">
        <v>55</v>
      </c>
      <c r="D3" s="182" t="s">
        <v>56</v>
      </c>
      <c r="E3" s="183"/>
      <c r="F3" s="183"/>
      <c r="G3" s="183"/>
      <c r="H3" s="183"/>
      <c r="I3" s="183"/>
      <c r="J3" s="183"/>
      <c r="K3" s="183"/>
      <c r="L3" s="183"/>
      <c r="M3" s="184"/>
    </row>
    <row r="4" spans="1:13" ht="20" customHeight="1" x14ac:dyDescent="0.3">
      <c r="A4" s="178"/>
      <c r="B4" s="178"/>
      <c r="C4" s="178"/>
      <c r="D4" s="51" t="s">
        <v>3</v>
      </c>
      <c r="E4" s="51" t="s">
        <v>4</v>
      </c>
      <c r="F4" s="1" t="s">
        <v>57</v>
      </c>
      <c r="G4" s="1" t="s">
        <v>58</v>
      </c>
      <c r="H4" s="1" t="s">
        <v>59</v>
      </c>
      <c r="I4" s="1" t="s">
        <v>60</v>
      </c>
      <c r="J4" s="1" t="s">
        <v>61</v>
      </c>
      <c r="K4" s="1" t="s">
        <v>72</v>
      </c>
      <c r="L4" s="1" t="s">
        <v>73</v>
      </c>
      <c r="M4" s="51" t="s">
        <v>48</v>
      </c>
    </row>
    <row r="5" spans="1:13" ht="20" customHeight="1" x14ac:dyDescent="0.3">
      <c r="A5" s="179" t="s">
        <v>62</v>
      </c>
      <c r="B5" s="180"/>
      <c r="C5" s="180"/>
      <c r="D5" s="180"/>
      <c r="E5" s="180"/>
      <c r="F5" s="180"/>
      <c r="G5" s="180"/>
      <c r="H5" s="180"/>
      <c r="I5" s="180"/>
      <c r="J5" s="180"/>
      <c r="K5" s="180"/>
      <c r="L5" s="180"/>
      <c r="M5" s="181"/>
    </row>
    <row r="6" spans="1:13" ht="20" customHeight="1" x14ac:dyDescent="0.3">
      <c r="A6" s="179"/>
      <c r="B6" s="180"/>
      <c r="C6" s="180"/>
      <c r="D6" s="180"/>
      <c r="E6" s="180"/>
      <c r="F6" s="180"/>
      <c r="G6" s="180"/>
      <c r="H6" s="180"/>
      <c r="I6" s="180"/>
      <c r="J6" s="180"/>
      <c r="K6" s="180"/>
      <c r="L6" s="180"/>
      <c r="M6" s="181"/>
    </row>
    <row r="7" spans="1:13" ht="20" customHeight="1" x14ac:dyDescent="0.3">
      <c r="A7" s="14">
        <f t="array" ref="A7:A18">TRANSPOSE(MaleDeclaration!C4:N4)</f>
        <v>9.3000000000000007</v>
      </c>
      <c r="B7" s="5" t="str">
        <f t="array" ref="B7:B18">TRANSPOSE(MaleDeclaration!C3:N3)</f>
        <v>LONG JUMP</v>
      </c>
      <c r="C7" s="7" t="s">
        <v>63</v>
      </c>
      <c r="D7" s="24" t="str">
        <f>IFERROR(INDEX(MaleDeclaration!$A$5:$A$30, MATCH(D$4, INDEX(MaleDeclaration!$C$5:$N$30,,MATCH($B7,MaleDeclaration!$C$3:$N$3,0)), 0)  ),"")</f>
        <v/>
      </c>
      <c r="E7" s="24" t="str">
        <f>IFERROR(INDEX(MaleDeclaration!$A$5:$A$30, MATCH(E$4, INDEX(MaleDeclaration!$C$5:$N$30,,MATCH($B7,MaleDeclaration!$C$3:$N$3,0)), 0)  ),"")</f>
        <v/>
      </c>
      <c r="F7" s="7" t="str">
        <f>IFERROR(INDEX(MaleDeclaration!$A$5:$A$30, MATCH(F$4, INDEX(MaleDeclaration!$C$5:$N$30,,MATCH($B7,MaleDeclaration!$C$3:$N$3,0)), 0)  ),"")</f>
        <v/>
      </c>
      <c r="G7" s="7" t="str">
        <f>IFERROR(INDEX(MaleDeclaration!$A$5:$A$30, MATCH(G$4, INDEX(MaleDeclaration!$C$5:$N$30,,MATCH($B7,MaleDeclaration!$C$3:$N$3,0)), 0)  ),"")</f>
        <v/>
      </c>
      <c r="H7" s="7" t="str">
        <f>IFERROR(INDEX(MaleDeclaration!$A$5:$A$30, MATCH(H$4, INDEX(MaleDeclaration!$C$5:$N$30,,MATCH($B7,MaleDeclaration!$C$3:$N$3,0)), 0)  ),"")</f>
        <v/>
      </c>
      <c r="I7" s="7" t="str">
        <f>IFERROR(INDEX(MaleDeclaration!$A$5:$A$30, MATCH(I$4, INDEX(MaleDeclaration!$C$5:$N$30,,MATCH($B7,MaleDeclaration!$C$3:$N$3,0)), 0)  ),"")</f>
        <v/>
      </c>
      <c r="J7" s="7" t="str">
        <f>IFERROR(INDEX(MaleDeclaration!$A$5:$A$30, MATCH(J$4, INDEX(MaleDeclaration!$C$5:$N$30,,MATCH($B7,MaleDeclaration!$C$3:$N$3,0)), 0)  ),"")</f>
        <v/>
      </c>
      <c r="K7" s="7" t="str">
        <f>IFERROR(INDEX(MaleDeclaration!$A$5:$A$30, MATCH(K$4, INDEX(MaleDeclaration!$C$5:$N$30,,MATCH($B7,MaleDeclaration!$C$3:$N$3,0)), 0)  ),"")</f>
        <v/>
      </c>
      <c r="L7" s="7" t="str">
        <f>IFERROR(INDEX(MaleDeclaration!$A$5:$A$30, MATCH(L$4, INDEX(MaleDeclaration!$C$5:$N$30,,MATCH($B7,MaleDeclaration!$C$3:$N$3,0)), 0)  ),"")</f>
        <v/>
      </c>
      <c r="M7" s="7" t="str">
        <f>IF(RIGHT(IF(F7="", "", F7&amp;", ")&amp;IF(G7="", "", G7&amp;", ")&amp;IF(H7="", "", H7&amp;", ")&amp;IF(I7="", "", I7&amp;", ")&amp;IF(J7="", "", J7&amp;", ")&amp;IF(K7="", "", K7&amp;", ")&amp;IF(L7="", "", L7&amp;", "),2)=", ", LEFT(IF(F7="", "", F7&amp;", ")&amp;IF(G7="", "", G7&amp;", ")&amp;IF(H7="", "", H7&amp;", ")&amp;IF(I7="", "", I7&amp;", ")&amp;IF(J7="", "", J7&amp;", ")&amp;IF(K7="", "", K7&amp;", ")&amp;IF(L7="", "", L7&amp;", "),LEN(IF(F7="", "", F7&amp;", ")&amp;IF(G7="", "", G7&amp;", ")&amp;IF(H7="", "", H7&amp;", ")&amp;IF(I7="", "", I7&amp;", ")&amp;IF(J7="", "", J7&amp;", ")&amp;IF(K7="", "", K7&amp;", ")&amp;IF(L7="", "", L7&amp;", "))-2), IF(F7="", "", F7&amp;", ")&amp;IF(G7="", "", G7&amp;", ")&amp;IF(H7="", "", H7&amp;", ")&amp;IF(I7="", "", I7&amp;", ")&amp;IF(J7="", "", J7&amp;", ")&amp;IF(K7="", "", K7&amp;", ")&amp;IF(L7="", "", L7&amp;", "))</f>
        <v/>
      </c>
    </row>
    <row r="8" spans="1:13" ht="20" customHeight="1" x14ac:dyDescent="0.3">
      <c r="A8" s="14">
        <v>10.1</v>
      </c>
      <c r="B8" s="6" t="str">
        <v>1500m</v>
      </c>
      <c r="C8" s="7" t="s">
        <v>63</v>
      </c>
      <c r="D8" s="7" t="str">
        <f>IFERROR(INDEX(MaleDeclaration!$A$5:$A$30, MATCH(D$4, INDEX(MaleDeclaration!$C$5:$N$30,,MATCH($B8,MaleDeclaration!$C$3:$N$3,0)), 0)  ),"")</f>
        <v/>
      </c>
      <c r="E8" s="7" t="str">
        <f>IFERROR(INDEX(MaleDeclaration!$A$5:$A$30, MATCH(E$4, INDEX(MaleDeclaration!$C$5:$N$30,,MATCH($B8,MaleDeclaration!$C$3:$N$3,0)), 0)  ),"")</f>
        <v/>
      </c>
      <c r="F8" s="7" t="str">
        <f>IFERROR(INDEX(MaleDeclaration!$A$5:$A$30, MATCH(F$4, INDEX(MaleDeclaration!$C$5:$N$30,,MATCH($B8,MaleDeclaration!$C$3:$N$3,0)), 0)  ),"")</f>
        <v/>
      </c>
      <c r="G8" s="7" t="str">
        <f>IFERROR(INDEX(MaleDeclaration!$A$5:$A$30, MATCH(G$4, INDEX(MaleDeclaration!$C$5:$N$30,,MATCH($B8,MaleDeclaration!$C$3:$N$3,0)), 0)  ),"")</f>
        <v/>
      </c>
      <c r="H8" s="7" t="str">
        <f>IFERROR(INDEX(MaleDeclaration!$A$5:$A$30, MATCH(H$4, INDEX(MaleDeclaration!$C$5:$N$30,,MATCH($B8,MaleDeclaration!$C$3:$N$3,0)), 0)  ),"")</f>
        <v/>
      </c>
      <c r="I8" s="7" t="str">
        <f>IFERROR(INDEX(MaleDeclaration!$A$5:$A$30, MATCH(I$4, INDEX(MaleDeclaration!$C$5:$N$30,,MATCH($B8,MaleDeclaration!$C$3:$N$3,0)), 0)  ),"")</f>
        <v/>
      </c>
      <c r="J8" s="7" t="str">
        <f>IFERROR(INDEX(MaleDeclaration!$A$5:$A$30, MATCH(J$4, INDEX(MaleDeclaration!$C$5:$N$30,,MATCH($B8,MaleDeclaration!$C$3:$N$3,0)), 0)  ),"")</f>
        <v/>
      </c>
      <c r="K8" s="7" t="str">
        <f>IFERROR(INDEX(MaleDeclaration!$A$5:$A$30, MATCH(K$4, INDEX(MaleDeclaration!$C$5:$N$30,,MATCH($B8,MaleDeclaration!$C$3:$N$3,0)), 0)  ),"")</f>
        <v/>
      </c>
      <c r="L8" s="7" t="str">
        <f>IFERROR(INDEX(MaleDeclaration!$A$5:$A$30, MATCH(L$4, INDEX(MaleDeclaration!$C$5:$N$30,,MATCH($B8,MaleDeclaration!$C$3:$N$3,0)), 0)  ),"")</f>
        <v/>
      </c>
      <c r="M8" s="7" t="str">
        <f t="shared" ref="M8:M21" si="0">IF(RIGHT(IF(F8="", "", F8&amp;", ")&amp;IF(G8="", "", G8&amp;", ")&amp;IF(H8="", "", H8&amp;", ")&amp;IF(I8="", "", I8&amp;", ")&amp;IF(J8="", "", J8&amp;", ")&amp;IF(K8="", "", K8&amp;", ")&amp;IF(L8="", "", L8&amp;", "),2)=", ", LEFT(IF(F8="", "", F8&amp;", ")&amp;IF(G8="", "", G8&amp;", ")&amp;IF(H8="", "", H8&amp;", ")&amp;IF(I8="", "", I8&amp;", ")&amp;IF(J8="", "", J8&amp;", ")&amp;IF(K8="", "", K8&amp;", ")&amp;IF(L8="", "", L8&amp;", "),LEN(IF(F8="", "", F8&amp;", ")&amp;IF(G8="", "", G8&amp;", ")&amp;IF(H8="", "", H8&amp;", ")&amp;IF(I8="", "", I8&amp;", ")&amp;IF(J8="", "", J8&amp;", ")&amp;IF(K8="", "", K8&amp;", ")&amp;IF(L8="", "", L8&amp;", "))-2), IF(F8="", "", F8&amp;", ")&amp;IF(G8="", "", G8&amp;", ")&amp;IF(H8="", "", H8&amp;", ")&amp;IF(I8="", "", I8&amp;", ")&amp;IF(J8="", "", J8&amp;", ")&amp;IF(K8="", "", K8&amp;", ")&amp;IF(L8="", "", L8&amp;", "))</f>
        <v/>
      </c>
    </row>
    <row r="9" spans="1:13" ht="20" customHeight="1" x14ac:dyDescent="0.3">
      <c r="A9" s="14">
        <v>10.199999999999999</v>
      </c>
      <c r="B9" s="6" t="str">
        <v>80mH</v>
      </c>
      <c r="C9" s="7" t="s">
        <v>63</v>
      </c>
      <c r="D9" s="7" t="str">
        <f>IFERROR(INDEX(MaleDeclaration!$A$5:$A$30, MATCH(D$4, INDEX(MaleDeclaration!$C$5:$N$30,,MATCH($B9,MaleDeclaration!$C$3:$N$3,0)), 0)  ),"")</f>
        <v/>
      </c>
      <c r="E9" s="7" t="str">
        <f>IFERROR(INDEX(MaleDeclaration!$A$5:$A$30, MATCH(E$4, INDEX(MaleDeclaration!$C$5:$N$30,,MATCH($B9,MaleDeclaration!$C$3:$N$3,0)), 0)  ),"")</f>
        <v/>
      </c>
      <c r="F9" s="7" t="str">
        <f>IFERROR(INDEX(MaleDeclaration!$A$5:$A$30, MATCH(F$4, INDEX(MaleDeclaration!$C$5:$N$30,,MATCH($B9,MaleDeclaration!$C$3:$N$3,0)), 0)  ),"")</f>
        <v/>
      </c>
      <c r="G9" s="7" t="str">
        <f>IFERROR(INDEX(MaleDeclaration!$A$5:$A$30, MATCH(G$4, INDEX(MaleDeclaration!$C$5:$N$30,,MATCH($B9,MaleDeclaration!$C$3:$N$3,0)), 0)  ),"")</f>
        <v/>
      </c>
      <c r="H9" s="7" t="str">
        <f>IFERROR(INDEX(MaleDeclaration!$A$5:$A$30, MATCH(H$4, INDEX(MaleDeclaration!$C$5:$N$30,,MATCH($B9,MaleDeclaration!$C$3:$N$3,0)), 0)  ),"")</f>
        <v/>
      </c>
      <c r="I9" s="7" t="str">
        <f>IFERROR(INDEX(MaleDeclaration!$A$5:$A$30, MATCH(I$4, INDEX(MaleDeclaration!$C$5:$N$30,,MATCH($B9,MaleDeclaration!$C$3:$N$3,0)), 0)  ),"")</f>
        <v/>
      </c>
      <c r="J9" s="7" t="str">
        <f>IFERROR(INDEX(MaleDeclaration!$A$5:$A$30, MATCH(J$4, INDEX(MaleDeclaration!$C$5:$N$30,,MATCH($B9,MaleDeclaration!$C$3:$N$3,0)), 0)  ),"")</f>
        <v/>
      </c>
      <c r="K9" s="7" t="str">
        <f>IFERROR(INDEX(MaleDeclaration!$A$5:$A$30, MATCH(K$4, INDEX(MaleDeclaration!$C$5:$N$30,,MATCH($B9,MaleDeclaration!$C$3:$N$3,0)), 0)  ),"")</f>
        <v/>
      </c>
      <c r="L9" s="7" t="str">
        <f>IFERROR(INDEX(MaleDeclaration!$A$5:$A$30, MATCH(L$4, INDEX(MaleDeclaration!$C$5:$N$30,,MATCH($B9,MaleDeclaration!$C$3:$N$3,0)), 0)  ),"")</f>
        <v/>
      </c>
      <c r="M9" s="7" t="str">
        <f t="shared" si="0"/>
        <v/>
      </c>
    </row>
    <row r="10" spans="1:13" ht="20" customHeight="1" x14ac:dyDescent="0.3">
      <c r="A10" s="14">
        <v>11</v>
      </c>
      <c r="B10" s="6" t="str">
        <v>SHOT</v>
      </c>
      <c r="C10" s="7" t="s">
        <v>63</v>
      </c>
      <c r="D10" s="7" t="str">
        <f>IFERROR(INDEX(MaleDeclaration!$A$5:$A$30, MATCH(D$4, INDEX(MaleDeclaration!$C$5:$N$30,,MATCH($B10,MaleDeclaration!$C$3:$N$3,0)), 0)  ),"")</f>
        <v/>
      </c>
      <c r="E10" s="7" t="str">
        <f>IFERROR(INDEX(MaleDeclaration!$A$5:$A$30, MATCH(E$4, INDEX(MaleDeclaration!$C$5:$N$30,,MATCH($B10,MaleDeclaration!$C$3:$N$3,0)), 0)  ),"")</f>
        <v/>
      </c>
      <c r="F10" s="7" t="str">
        <f>IFERROR(INDEX(MaleDeclaration!$A$5:$A$30, MATCH(F$4, INDEX(MaleDeclaration!$C$5:$N$30,,MATCH($B10,MaleDeclaration!$C$3:$N$3,0)), 0)  ),"")</f>
        <v/>
      </c>
      <c r="G10" s="7" t="str">
        <f>IFERROR(INDEX(MaleDeclaration!$A$5:$A$30, MATCH(G$4, INDEX(MaleDeclaration!$C$5:$N$30,,MATCH($B10,MaleDeclaration!$C$3:$N$3,0)), 0)  ),"")</f>
        <v/>
      </c>
      <c r="H10" s="7" t="str">
        <f>IFERROR(INDEX(MaleDeclaration!$A$5:$A$30, MATCH(H$4, INDEX(MaleDeclaration!$C$5:$N$30,,MATCH($B10,MaleDeclaration!$C$3:$N$3,0)), 0)  ),"")</f>
        <v/>
      </c>
      <c r="I10" s="7" t="str">
        <f>IFERROR(INDEX(MaleDeclaration!$A$5:$A$30, MATCH(I$4, INDEX(MaleDeclaration!$C$5:$N$30,,MATCH($B10,MaleDeclaration!$C$3:$N$3,0)), 0)  ),"")</f>
        <v/>
      </c>
      <c r="J10" s="7" t="str">
        <f>IFERROR(INDEX(MaleDeclaration!$A$5:$A$30, MATCH(J$4, INDEX(MaleDeclaration!$C$5:$N$30,,MATCH($B10,MaleDeclaration!$C$3:$N$3,0)), 0)  ),"")</f>
        <v/>
      </c>
      <c r="K10" s="7" t="str">
        <f>IFERROR(INDEX(MaleDeclaration!$A$5:$A$30, MATCH(K$4, INDEX(MaleDeclaration!$C$5:$N$30,,MATCH($B10,MaleDeclaration!$C$3:$N$3,0)), 0)  ),"")</f>
        <v/>
      </c>
      <c r="L10" s="7" t="str">
        <f>IFERROR(INDEX(MaleDeclaration!$A$5:$A$30, MATCH(L$4, INDEX(MaleDeclaration!$C$5:$N$30,,MATCH($B10,MaleDeclaration!$C$3:$N$3,0)), 0)  ),"")</f>
        <v/>
      </c>
      <c r="M10" s="7" t="str">
        <f t="shared" si="0"/>
        <v/>
      </c>
    </row>
    <row r="11" spans="1:13" ht="20" customHeight="1" x14ac:dyDescent="0.3">
      <c r="A11" s="14">
        <v>11.45</v>
      </c>
      <c r="B11" s="6" t="str">
        <v>DISCUS</v>
      </c>
      <c r="C11" s="7" t="s">
        <v>63</v>
      </c>
      <c r="D11" s="7" t="str">
        <f>IFERROR(INDEX(MaleDeclaration!$A$5:$A$30, MATCH(D$4, INDEX(MaleDeclaration!$C$5:$N$30,,MATCH($B11,MaleDeclaration!$C$3:$N$3,0)), 0)  ),"")</f>
        <v/>
      </c>
      <c r="E11" s="7" t="str">
        <f>IFERROR(INDEX(MaleDeclaration!$A$5:$A$30, MATCH(E$4, INDEX(MaleDeclaration!$C$5:$N$30,,MATCH($B11,MaleDeclaration!$C$3:$N$3,0)), 0)  ),"")</f>
        <v/>
      </c>
      <c r="F11" s="7" t="str">
        <f>IFERROR(INDEX(MaleDeclaration!$A$5:$A$30, MATCH(F$4, INDEX(MaleDeclaration!$C$5:$N$30,,MATCH($B11,MaleDeclaration!$C$3:$N$3,0)), 0)  ),"")</f>
        <v/>
      </c>
      <c r="G11" s="7" t="str">
        <f>IFERROR(INDEX(MaleDeclaration!$A$5:$A$30, MATCH(G$4, INDEX(MaleDeclaration!$C$5:$N$30,,MATCH($B11,MaleDeclaration!$C$3:$N$3,0)), 0)  ),"")</f>
        <v/>
      </c>
      <c r="H11" s="7" t="str">
        <f>IFERROR(INDEX(MaleDeclaration!$A$5:$A$30, MATCH(H$4, INDEX(MaleDeclaration!$C$5:$N$30,,MATCH($B11,MaleDeclaration!$C$3:$N$3,0)), 0)  ),"")</f>
        <v/>
      </c>
      <c r="I11" s="7" t="str">
        <f>IFERROR(INDEX(MaleDeclaration!$A$5:$A$30, MATCH(I$4, INDEX(MaleDeclaration!$C$5:$N$30,,MATCH($B11,MaleDeclaration!$C$3:$N$3,0)), 0)  ),"")</f>
        <v/>
      </c>
      <c r="J11" s="7" t="str">
        <f>IFERROR(INDEX(MaleDeclaration!$A$5:$A$30, MATCH(J$4, INDEX(MaleDeclaration!$C$5:$N$30,,MATCH($B11,MaleDeclaration!$C$3:$N$3,0)), 0)  ),"")</f>
        <v/>
      </c>
      <c r="K11" s="7" t="str">
        <f>IFERROR(INDEX(MaleDeclaration!$A$5:$A$30, MATCH(K$4, INDEX(MaleDeclaration!$C$5:$N$30,,MATCH($B11,MaleDeclaration!$C$3:$N$3,0)), 0)  ),"")</f>
        <v/>
      </c>
      <c r="L11" s="7" t="str">
        <f>IFERROR(INDEX(MaleDeclaration!$A$5:$A$30, MATCH(L$4, INDEX(MaleDeclaration!$C$5:$N$30,,MATCH($B11,MaleDeclaration!$C$3:$N$3,0)), 0)  ),"")</f>
        <v/>
      </c>
      <c r="M11" s="7" t="str">
        <f t="shared" si="0"/>
        <v/>
      </c>
    </row>
    <row r="12" spans="1:13" ht="20" customHeight="1" x14ac:dyDescent="0.3">
      <c r="A12" s="14">
        <v>12.55</v>
      </c>
      <c r="B12" s="6" t="str">
        <v>100m</v>
      </c>
      <c r="C12" s="7" t="s">
        <v>63</v>
      </c>
      <c r="D12" s="7" t="str">
        <f>IFERROR(INDEX(MaleDeclaration!$A$5:$A$30, MATCH(D$4, INDEX(MaleDeclaration!$C$5:$N$30,,MATCH($B12,MaleDeclaration!$C$3:$N$3,0)), 0)  ),"")</f>
        <v/>
      </c>
      <c r="E12" s="7" t="str">
        <f>IFERROR(INDEX(MaleDeclaration!$A$5:$A$30, MATCH(E$4, INDEX(MaleDeclaration!$C$5:$N$30,,MATCH($B12,MaleDeclaration!$C$3:$N$3,0)), 0)  ),"")</f>
        <v/>
      </c>
      <c r="F12" s="7" t="str">
        <f>IFERROR(INDEX(MaleDeclaration!$A$5:$A$30, MATCH(F$4, INDEX(MaleDeclaration!$C$5:$N$30,,MATCH($B12,MaleDeclaration!$C$3:$N$3,0)), 0)  ),"")</f>
        <v/>
      </c>
      <c r="G12" s="7" t="str">
        <f>IFERROR(INDEX(MaleDeclaration!$A$5:$A$30, MATCH(G$4, INDEX(MaleDeclaration!$C$5:$N$30,,MATCH($B12,MaleDeclaration!$C$3:$N$3,0)), 0)  ),"")</f>
        <v/>
      </c>
      <c r="H12" s="7" t="str">
        <f>IFERROR(INDEX(MaleDeclaration!$A$5:$A$30, MATCH(H$4, INDEX(MaleDeclaration!$C$5:$N$30,,MATCH($B12,MaleDeclaration!$C$3:$N$3,0)), 0)  ),"")</f>
        <v/>
      </c>
      <c r="I12" s="7" t="str">
        <f>IFERROR(INDEX(MaleDeclaration!$A$5:$A$30, MATCH(I$4, INDEX(MaleDeclaration!$C$5:$N$30,,MATCH($B12,MaleDeclaration!$C$3:$N$3,0)), 0)  ),"")</f>
        <v/>
      </c>
      <c r="J12" s="7" t="str">
        <f>IFERROR(INDEX(MaleDeclaration!$A$5:$A$30, MATCH(J$4, INDEX(MaleDeclaration!$C$5:$N$30,,MATCH($B12,MaleDeclaration!$C$3:$N$3,0)), 0)  ),"")</f>
        <v/>
      </c>
      <c r="K12" s="7" t="str">
        <f>IFERROR(INDEX(MaleDeclaration!$A$5:$A$30, MATCH(K$4, INDEX(MaleDeclaration!$C$5:$N$30,,MATCH($B12,MaleDeclaration!$C$3:$N$3,0)), 0)  ),"")</f>
        <v/>
      </c>
      <c r="L12" s="7" t="str">
        <f>IFERROR(INDEX(MaleDeclaration!$A$5:$A$30, MATCH(L$4, INDEX(MaleDeclaration!$C$5:$N$30,,MATCH($B12,MaleDeclaration!$C$3:$N$3,0)), 0)  ),"")</f>
        <v/>
      </c>
      <c r="M12" s="7" t="str">
        <f t="shared" ref="M12" si="1">IF(RIGHT(IF(F12="", "", F12&amp;", ")&amp;IF(G12="", "", G12&amp;", ")&amp;IF(H12="", "", H12&amp;", ")&amp;IF(I12="", "", I12&amp;", ")&amp;IF(J12="", "", J12&amp;", ")&amp;IF(K12="", "", K12&amp;", ")&amp;IF(L12="", "", L12&amp;", "),2)=", ", LEFT(IF(F12="", "", F12&amp;", ")&amp;IF(G12="", "", G12&amp;", ")&amp;IF(H12="", "", H12&amp;", ")&amp;IF(I12="", "", I12&amp;", ")&amp;IF(J12="", "", J12&amp;", ")&amp;IF(K12="", "", K12&amp;", ")&amp;IF(L12="", "", L12&amp;", "),LEN(IF(F12="", "", F12&amp;", ")&amp;IF(G12="", "", G12&amp;", ")&amp;IF(H12="", "", H12&amp;", ")&amp;IF(I12="", "", I12&amp;", ")&amp;IF(J12="", "", J12&amp;", ")&amp;IF(K12="", "", K12&amp;", ")&amp;IF(L12="", "", L12&amp;", "))-2), IF(F12="", "", F12&amp;", ")&amp;IF(G12="", "", G12&amp;", ")&amp;IF(H12="", "", H12&amp;", ")&amp;IF(I12="", "", I12&amp;", ")&amp;IF(J12="", "", J12&amp;", ")&amp;IF(K12="", "", K12&amp;", ")&amp;IF(L12="", "", L12&amp;", "))</f>
        <v/>
      </c>
    </row>
    <row r="13" spans="1:13" ht="20" customHeight="1" x14ac:dyDescent="0.3">
      <c r="A13" s="14">
        <v>13</v>
      </c>
      <c r="B13" s="6" t="str">
        <v>LONG JUMP</v>
      </c>
      <c r="C13" s="7" t="s">
        <v>63</v>
      </c>
      <c r="D13" s="7" t="str">
        <f>IFERROR(INDEX(MaleDeclaration!$A$5:$A$30, MATCH(D$4, INDEX(MaleDeclaration!$D$5:$N$30,,MATCH($B13,MaleDeclaration!$D$3:$N$3,0)), 0)  ),"")</f>
        <v/>
      </c>
      <c r="E13" s="7" t="str">
        <f>IFERROR(INDEX(MaleDeclaration!$A$5:$A$30, MATCH(E$4, INDEX(MaleDeclaration!$D$5:$N$30,,MATCH($B13,MaleDeclaration!$D$3:$N$3,0)), 0)  ),"")</f>
        <v/>
      </c>
      <c r="F13" s="7" t="str">
        <f>IFERROR(INDEX(MaleDeclaration!$A$5:$A$30, MATCH(F$4, INDEX(MaleDeclaration!$C$5:$N$30,,MATCH($B13,MaleDeclaration!$C$3:$N$3,0)), 0)  ),"")</f>
        <v/>
      </c>
      <c r="G13" s="7" t="str">
        <f>IFERROR(INDEX(MaleDeclaration!$A$5:$A$30, MATCH(G$4, INDEX(MaleDeclaration!$C$5:$N$30,,MATCH($B13,MaleDeclaration!$C$3:$N$3,0)), 0)  ),"")</f>
        <v/>
      </c>
      <c r="H13" s="7" t="str">
        <f>IFERROR(INDEX(MaleDeclaration!$A$5:$A$30, MATCH(H$4, INDEX(MaleDeclaration!$C$5:$N$30,,MATCH($B13,MaleDeclaration!$C$3:$N$3,0)), 0)  ),"")</f>
        <v/>
      </c>
      <c r="I13" s="7" t="str">
        <f>IFERROR(INDEX(MaleDeclaration!$A$5:$A$30, MATCH(I$4, INDEX(MaleDeclaration!$C$5:$N$30,,MATCH($B13,MaleDeclaration!$C$3:$N$3,0)), 0)  ),"")</f>
        <v/>
      </c>
      <c r="J13" s="7" t="str">
        <f>IFERROR(INDEX(MaleDeclaration!$A$5:$A$30, MATCH(J$4, INDEX(MaleDeclaration!$C$5:$N$30,,MATCH($B13,MaleDeclaration!$C$3:$N$3,0)), 0)  ),"")</f>
        <v/>
      </c>
      <c r="K13" s="7" t="str">
        <f>IFERROR(INDEX(MaleDeclaration!$A$5:$A$30, MATCH(K$4, INDEX(MaleDeclaration!$C$5:$N$30,,MATCH($B13,MaleDeclaration!$C$3:$N$3,0)), 0)  ),"")</f>
        <v/>
      </c>
      <c r="L13" s="7" t="str">
        <f>IFERROR(INDEX(MaleDeclaration!$A$5:$A$30, MATCH(L$4, INDEX(MaleDeclaration!$C$5:$N$30,,MATCH($B13,MaleDeclaration!$C$3:$N$3,0)), 0)  ),"")</f>
        <v/>
      </c>
      <c r="M13" s="13"/>
    </row>
    <row r="14" spans="1:13" ht="20" customHeight="1" x14ac:dyDescent="0.3">
      <c r="A14" s="14">
        <v>14.3</v>
      </c>
      <c r="B14" s="6" t="str">
        <v>HIGH JUMP</v>
      </c>
      <c r="C14" s="7" t="s">
        <v>63</v>
      </c>
      <c r="D14" s="7" t="str">
        <f>IFERROR(INDEX(MaleDeclaration!$A$5:$A$30, MATCH(D$4, INDEX(MaleDeclaration!$C$5:$N$30,,MATCH($B14,MaleDeclaration!$C$3:$N$3,0)), 0)  ),"")</f>
        <v/>
      </c>
      <c r="E14" s="7" t="str">
        <f>IFERROR(INDEX(MaleDeclaration!$A$5:$A$30, MATCH(E$4, INDEX(MaleDeclaration!$C$5:$N$30,,MATCH($B14,MaleDeclaration!$C$3:$N$3,0)), 0)  ),"")</f>
        <v/>
      </c>
      <c r="F14" s="7" t="str">
        <f>IFERROR(INDEX(MaleDeclaration!$A$5:$A$30, MATCH(F$4, INDEX(MaleDeclaration!$C$5:$N$30,,MATCH($B14,MaleDeclaration!$C$3:$N$3,0)), 0)  ),"")</f>
        <v/>
      </c>
      <c r="G14" s="7" t="str">
        <f>IFERROR(INDEX(MaleDeclaration!$A$5:$A$30, MATCH(G$4, INDEX(MaleDeclaration!$C$5:$N$30,,MATCH($B14,MaleDeclaration!$C$3:$N$3,0)), 0)  ),"")</f>
        <v/>
      </c>
      <c r="H14" s="7" t="str">
        <f>IFERROR(INDEX(MaleDeclaration!$A$5:$A$30, MATCH(H$4, INDEX(MaleDeclaration!$C$5:$N$30,,MATCH($B14,MaleDeclaration!$C$3:$N$3,0)), 0)  ),"")</f>
        <v/>
      </c>
      <c r="I14" s="7" t="str">
        <f>IFERROR(INDEX(MaleDeclaration!$A$5:$A$30, MATCH(I$4, INDEX(MaleDeclaration!$C$5:$N$30,,MATCH($B14,MaleDeclaration!$C$3:$N$3,0)), 0)  ),"")</f>
        <v/>
      </c>
      <c r="J14" s="7" t="str">
        <f>IFERROR(INDEX(MaleDeclaration!$A$5:$A$30, MATCH(J$4, INDEX(MaleDeclaration!$C$5:$N$30,,MATCH($B14,MaleDeclaration!$C$3:$N$3,0)), 0)  ),"")</f>
        <v/>
      </c>
      <c r="K14" s="7" t="str">
        <f>IFERROR(INDEX(MaleDeclaration!$A$5:$A$30, MATCH(K$4, INDEX(MaleDeclaration!$C$5:$N$30,,MATCH($B14,MaleDeclaration!$C$3:$N$3,0)), 0)  ),"")</f>
        <v/>
      </c>
      <c r="L14" s="7" t="str">
        <f>IFERROR(INDEX(MaleDeclaration!$A$5:$A$30, MATCH(L$4, INDEX(MaleDeclaration!$C$5:$N$30,,MATCH($B14,MaleDeclaration!$C$3:$N$3,0)), 0)  ),"")</f>
        <v/>
      </c>
      <c r="M14" s="7" t="str">
        <f t="shared" si="0"/>
        <v/>
      </c>
    </row>
    <row r="15" spans="1:13" ht="20" customHeight="1" x14ac:dyDescent="0.3">
      <c r="A15" s="14">
        <v>15</v>
      </c>
      <c r="B15" s="6" t="str">
        <v>JAVELIN</v>
      </c>
      <c r="C15" s="7" t="s">
        <v>63</v>
      </c>
      <c r="D15" s="7" t="str">
        <f>IFERROR(INDEX(MaleDeclaration!$A$5:$A$30, MATCH(D$4, INDEX(MaleDeclaration!$C$5:$N$30,,MATCH($B15,MaleDeclaration!$C$3:$N$3,0)), 0)  ),"")</f>
        <v/>
      </c>
      <c r="E15" s="7" t="str">
        <f>IFERROR(INDEX(MaleDeclaration!$A$5:$A$30, MATCH(E$4, INDEX(MaleDeclaration!$C$5:$N$30,,MATCH($B15,MaleDeclaration!$C$3:$N$3,0)), 0)  ),"")</f>
        <v/>
      </c>
      <c r="F15" s="7" t="str">
        <f>IFERROR(INDEX(MaleDeclaration!$A$5:$A$30, MATCH(F$4, INDEX(MaleDeclaration!$C$5:$N$30,,MATCH($B15,MaleDeclaration!$C$3:$N$3,0)), 0)  ),"")</f>
        <v/>
      </c>
      <c r="G15" s="7" t="str">
        <f>IFERROR(INDEX(MaleDeclaration!$A$5:$A$30, MATCH(G$4, INDEX(MaleDeclaration!$C$5:$N$30,,MATCH($B15,MaleDeclaration!$C$3:$N$3,0)), 0)  ),"")</f>
        <v/>
      </c>
      <c r="H15" s="7" t="str">
        <f>IFERROR(INDEX(MaleDeclaration!$A$5:$A$30, MATCH(H$4, INDEX(MaleDeclaration!$C$5:$N$30,,MATCH($B15,MaleDeclaration!$C$3:$N$3,0)), 0)  ),"")</f>
        <v/>
      </c>
      <c r="I15" s="7" t="str">
        <f>IFERROR(INDEX(MaleDeclaration!$A$5:$A$30, MATCH(I$4, INDEX(MaleDeclaration!$C$5:$N$30,,MATCH($B15,MaleDeclaration!$C$3:$N$3,0)), 0)  ),"")</f>
        <v/>
      </c>
      <c r="J15" s="7" t="str">
        <f>IFERROR(INDEX(MaleDeclaration!$A$5:$A$30, MATCH(J$4, INDEX(MaleDeclaration!$C$5:$N$30,,MATCH($B15,MaleDeclaration!$C$3:$N$3,0)), 0)  ),"")</f>
        <v/>
      </c>
      <c r="K15" s="7" t="str">
        <f>IFERROR(INDEX(MaleDeclaration!$A$5:$A$30, MATCH(K$4, INDEX(MaleDeclaration!$C$5:$N$30,,MATCH($B15,MaleDeclaration!$C$3:$N$3,0)), 0)  ),"")</f>
        <v/>
      </c>
      <c r="L15" s="7" t="str">
        <f>IFERROR(INDEX(MaleDeclaration!$A$5:$A$30, MATCH(L$4, INDEX(MaleDeclaration!$C$5:$N$30,,MATCH($B15,MaleDeclaration!$C$3:$N$3,0)), 0)  ),"")</f>
        <v/>
      </c>
      <c r="M15" s="7" t="str">
        <f t="shared" si="0"/>
        <v/>
      </c>
    </row>
    <row r="16" spans="1:13" ht="20" customHeight="1" x14ac:dyDescent="0.3">
      <c r="A16" s="14">
        <v>15.1</v>
      </c>
      <c r="B16" s="6" t="str">
        <v>200m</v>
      </c>
      <c r="C16" s="7" t="s">
        <v>63</v>
      </c>
      <c r="D16" s="7" t="str">
        <f>IFERROR(INDEX(MaleDeclaration!$A$5:$A$30, MATCH(D$4, INDEX(MaleDeclaration!$C$5:$N$30,,MATCH($B16,MaleDeclaration!$C$3:$N$3,0)), 0)  ),"")</f>
        <v/>
      </c>
      <c r="E16" s="7" t="str">
        <f>IFERROR(INDEX(MaleDeclaration!$A$5:$A$30, MATCH(E$4, INDEX(MaleDeclaration!$C$5:$N$30,,MATCH($B16,MaleDeclaration!$C$3:$N$3,0)), 0)  ),"")</f>
        <v/>
      </c>
      <c r="F16" s="7" t="str">
        <f>IFERROR(INDEX(MaleDeclaration!$A$5:$A$30, MATCH(F$4, INDEX(MaleDeclaration!$C$5:$N$30,,MATCH($B16,MaleDeclaration!$C$3:$N$3,0)), 0)  ),"")</f>
        <v/>
      </c>
      <c r="G16" s="7" t="str">
        <f>IFERROR(INDEX(MaleDeclaration!$A$5:$A$30, MATCH(G$4, INDEX(MaleDeclaration!$C$5:$N$30,,MATCH($B16,MaleDeclaration!$C$3:$N$3,0)), 0)  ),"")</f>
        <v/>
      </c>
      <c r="H16" s="7" t="str">
        <f>IFERROR(INDEX(MaleDeclaration!$A$5:$A$30, MATCH(H$4, INDEX(MaleDeclaration!$C$5:$N$30,,MATCH($B16,MaleDeclaration!$C$3:$N$3,0)), 0)  ),"")</f>
        <v/>
      </c>
      <c r="I16" s="7" t="str">
        <f>IFERROR(INDEX(MaleDeclaration!$A$5:$A$30, MATCH(I$4, INDEX(MaleDeclaration!$C$5:$N$30,,MATCH($B16,MaleDeclaration!$C$3:$N$3,0)), 0)  ),"")</f>
        <v/>
      </c>
      <c r="J16" s="7" t="str">
        <f>IFERROR(INDEX(MaleDeclaration!$A$5:$A$30, MATCH(J$4, INDEX(MaleDeclaration!$C$5:$N$30,,MATCH($B16,MaleDeclaration!$C$3:$N$3,0)), 0)  ),"")</f>
        <v/>
      </c>
      <c r="K16" s="7" t="str">
        <f>IFERROR(INDEX(MaleDeclaration!$A$5:$A$30, MATCH(K$4, INDEX(MaleDeclaration!$C$5:$N$30,,MATCH($B16,MaleDeclaration!$C$3:$N$3,0)), 0)  ),"")</f>
        <v/>
      </c>
      <c r="L16" s="7" t="str">
        <f>IFERROR(INDEX(MaleDeclaration!$A$5:$A$30, MATCH(L$4, INDEX(MaleDeclaration!$C$5:$N$30,,MATCH($B16,MaleDeclaration!$C$3:$N$3,0)), 0)  ),"")</f>
        <v/>
      </c>
      <c r="M16" s="7" t="str">
        <f t="shared" si="0"/>
        <v/>
      </c>
    </row>
    <row r="17" spans="1:13" ht="20" customHeight="1" x14ac:dyDescent="0.3">
      <c r="A17" s="14">
        <v>16.05</v>
      </c>
      <c r="B17" s="6" t="str">
        <v>800m</v>
      </c>
      <c r="C17" s="7" t="s">
        <v>63</v>
      </c>
      <c r="D17" s="7" t="str">
        <f>IFERROR(INDEX(MaleDeclaration!$A$5:$A$30, MATCH(D$4, INDEX(MaleDeclaration!$C$5:$N$30,,MATCH($B17,MaleDeclaration!$C$3:$N$3,0)), 0)  ),"")</f>
        <v/>
      </c>
      <c r="E17" s="7" t="str">
        <f>IFERROR(INDEX(MaleDeclaration!$A$5:$A$30, MATCH(E$4, INDEX(MaleDeclaration!$C$5:$N$30,,MATCH($B17,MaleDeclaration!$C$3:$N$3,0)), 0)  ),"")</f>
        <v/>
      </c>
      <c r="F17" s="7" t="str">
        <f>IFERROR(INDEX(MaleDeclaration!$A$5:$A$30, MATCH(F$4, INDEX(MaleDeclaration!$C$5:$N$30,,MATCH($B17,MaleDeclaration!$C$3:$N$3,0)), 0)  ),"")</f>
        <v/>
      </c>
      <c r="G17" s="7" t="str">
        <f>IFERROR(INDEX(MaleDeclaration!$A$5:$A$30, MATCH(G$4, INDEX(MaleDeclaration!$C$5:$N$30,,MATCH($B17,MaleDeclaration!$C$3:$N$3,0)), 0)  ),"")</f>
        <v/>
      </c>
      <c r="H17" s="7" t="str">
        <f>IFERROR(INDEX(MaleDeclaration!$A$5:$A$30, MATCH(H$4, INDEX(MaleDeclaration!$C$5:$N$30,,MATCH($B17,MaleDeclaration!$C$3:$N$3,0)), 0)  ),"")</f>
        <v/>
      </c>
      <c r="I17" s="7" t="str">
        <f>IFERROR(INDEX(MaleDeclaration!$A$5:$A$30, MATCH(I$4, INDEX(MaleDeclaration!$C$5:$N$30,,MATCH($B17,MaleDeclaration!$C$3:$N$3,0)), 0)  ),"")</f>
        <v/>
      </c>
      <c r="J17" s="7" t="str">
        <f>IFERROR(INDEX(MaleDeclaration!$A$5:$A$30, MATCH(J$4, INDEX(MaleDeclaration!$C$5:$N$30,,MATCH($B17,MaleDeclaration!$C$3:$N$3,0)), 0)  ),"")</f>
        <v/>
      </c>
      <c r="K17" s="7" t="str">
        <f>IFERROR(INDEX(MaleDeclaration!$A$5:$A$30, MATCH(K$4, INDEX(MaleDeclaration!$C$5:$N$30,,MATCH($B17,MaleDeclaration!$C$3:$N$3,0)), 0)  ),"")</f>
        <v/>
      </c>
      <c r="L17" s="7" t="str">
        <f>IFERROR(INDEX(MaleDeclaration!$A$5:$A$30, MATCH(L$4, INDEX(MaleDeclaration!$C$5:$N$30,,MATCH($B17,MaleDeclaration!$C$3:$N$3,0)), 0)  ),"")</f>
        <v/>
      </c>
      <c r="M17" s="7" t="str">
        <f t="shared" si="0"/>
        <v/>
      </c>
    </row>
    <row r="18" spans="1:13" ht="20" customHeight="1" x14ac:dyDescent="0.3">
      <c r="A18" s="14">
        <v>16.350000000000001</v>
      </c>
      <c r="B18" s="6" t="str">
        <v>4 x 100m</v>
      </c>
      <c r="C18" s="7" t="s">
        <v>63</v>
      </c>
      <c r="D18" s="7" t="str">
        <f>IFERROR(INDEX(MaleDeclaration!$A$5:$A$30, MATCH(1, INDEX(MaleDeclaration!$C$5:$N$30,,MATCH($B18,MaleDeclaration!$C$3:$N$3,0)), 0)  ),"")</f>
        <v/>
      </c>
      <c r="E18" s="13"/>
      <c r="F18" s="7"/>
      <c r="G18" s="7" t="str">
        <f>IFERROR(INDEX(MaleDeclaration!$A$5:$A$30, MATCH(G$4, INDEX(MaleDeclaration!$C$5:$N$30,,MATCH($B18,MaleDeclaration!$C$3:$N$3,0)), 0)  ),"")</f>
        <v/>
      </c>
      <c r="M18" s="7" t="str">
        <f t="shared" si="0"/>
        <v/>
      </c>
    </row>
    <row r="19" spans="1:13" ht="20" customHeight="1" x14ac:dyDescent="0.3">
      <c r="A19" s="14">
        <f>A18</f>
        <v>16.350000000000001</v>
      </c>
      <c r="B19" s="14" t="str">
        <f>B18</f>
        <v>4 x 100m</v>
      </c>
      <c r="C19" s="7" t="s">
        <v>63</v>
      </c>
      <c r="D19" s="7" t="str">
        <f>IFERROR(INDEX(MaleDeclaration!$A$5:$A$30, MATCH(2, INDEX(MaleDeclaration!$C$5:$N$30,,MATCH($B19,MaleDeclaration!$C$3:$N$3,0)), 0)  ),"")</f>
        <v/>
      </c>
      <c r="E19" s="13"/>
      <c r="F19" s="7"/>
      <c r="H19" s="7" t="str">
        <f>IFERROR(INDEX(MaleDeclaration!$A$5:$A$30, MATCH(H$4, INDEX(MaleDeclaration!$C$5:$N$30,,MATCH($B19,MaleDeclaration!$C$3:$N$3,0)), 0)  ),"")</f>
        <v/>
      </c>
      <c r="M19" s="7" t="str">
        <f t="shared" si="0"/>
        <v/>
      </c>
    </row>
    <row r="20" spans="1:13" ht="20" customHeight="1" x14ac:dyDescent="0.3">
      <c r="A20" s="14">
        <f t="shared" ref="A20:A21" si="2">A19</f>
        <v>16.350000000000001</v>
      </c>
      <c r="B20" s="6" t="str">
        <f>B19</f>
        <v>4 x 100m</v>
      </c>
      <c r="C20" s="7" t="s">
        <v>63</v>
      </c>
      <c r="D20" s="7" t="str">
        <f>IFERROR(INDEX(MaleDeclaration!$A$5:$A$30, MATCH(3, INDEX(MaleDeclaration!$C$5:$N$30,,MATCH($B20,MaleDeclaration!$C$3:$N$3,0)), 0)  ),"")</f>
        <v/>
      </c>
      <c r="E20" s="13"/>
      <c r="F20" s="7"/>
      <c r="I20" s="7" t="str">
        <f>IFERROR(INDEX(MaleDeclaration!$A$5:$A$30, MATCH(I$4, INDEX(MaleDeclaration!$C$5:$N$30,,MATCH($B20,MaleDeclaration!$C$3:$N$3,0)), 0)  ),"")</f>
        <v/>
      </c>
      <c r="M20" s="7" t="str">
        <f t="shared" si="0"/>
        <v/>
      </c>
    </row>
    <row r="21" spans="1:13" ht="20" customHeight="1" x14ac:dyDescent="0.3">
      <c r="A21" s="14">
        <f t="shared" si="2"/>
        <v>16.350000000000001</v>
      </c>
      <c r="B21" s="6" t="str">
        <f>B20</f>
        <v>4 x 100m</v>
      </c>
      <c r="C21" s="7" t="s">
        <v>63</v>
      </c>
      <c r="D21" s="7" t="str">
        <f>IFERROR(INDEX(MaleDeclaration!$A$5:$A$30, MATCH(4, INDEX(MaleDeclaration!$C$5:$N$30,,MATCH($B21,MaleDeclaration!$C$3:$N$3,0)), 0)  ),"")</f>
        <v/>
      </c>
      <c r="E21" s="13"/>
      <c r="F21" s="7"/>
      <c r="J21" s="7" t="str">
        <f>IFERROR(INDEX(MaleDeclaration!$A$5:$A$30, MATCH(J$4, INDEX(MaleDeclaration!$C$5:$N$30,,MATCH($B21,MaleDeclaration!$C$3:$N$3,0)), 0)  ),"")</f>
        <v/>
      </c>
      <c r="M21" s="7" t="str">
        <f t="shared" si="0"/>
        <v/>
      </c>
    </row>
    <row r="22" spans="1:13" ht="20" customHeight="1" x14ac:dyDescent="0.3">
      <c r="A22" s="20"/>
      <c r="B22" s="4"/>
      <c r="C22" s="2"/>
      <c r="D22" s="12"/>
      <c r="E22" s="12"/>
      <c r="F22" s="12"/>
    </row>
    <row r="23" spans="1:13" ht="20" customHeight="1" x14ac:dyDescent="0.3">
      <c r="A23" s="4"/>
      <c r="B23" s="4"/>
      <c r="C23" s="2"/>
    </row>
    <row r="24" spans="1:13" ht="20" customHeight="1" x14ac:dyDescent="0.3">
      <c r="A24" s="14">
        <f t="array" ref="A24:A36">TRANSPOSE(MaleDeclaration!T4:AF4)</f>
        <v>10</v>
      </c>
      <c r="B24" s="6" t="str">
        <f t="array" ref="B24:B36">TRANSPOSE(MaleDeclaration!T3:AF3)</f>
        <v>TRIPLE JUMP</v>
      </c>
      <c r="C24" s="7" t="s">
        <v>64</v>
      </c>
      <c r="D24" s="24" t="str">
        <f>IFERROR(INDEX(MaleDeclaration!$R$5:$R$30, MATCH(D$4, INDEX(MaleDeclaration!$T$5:$AF$30,,MATCH($B24,MaleDeclaration!$T$3:$AF$3,0)), 0)  ),"")</f>
        <v/>
      </c>
      <c r="E24" s="24" t="str">
        <f>IFERROR(INDEX(MaleDeclaration!$R$5:$R$30, MATCH(E$4, INDEX(MaleDeclaration!$T$5:$AF$30,,MATCH($B24,MaleDeclaration!$T$3:$AF$3,0)), 0)  ),"")</f>
        <v/>
      </c>
      <c r="F24" s="7" t="str">
        <f>IFERROR(INDEX(MaleDeclaration!$R$5:$R$30, MATCH(F$4, INDEX(MaleDeclaration!$T$5:$AF$30,,MATCH($B24,MaleDeclaration!$T$3:$AF$3,0)), 0)  ),"")</f>
        <v/>
      </c>
      <c r="G24" s="7" t="str">
        <f>IFERROR(INDEX(MaleDeclaration!$R$5:$R$30, MATCH(G$4, INDEX(MaleDeclaration!$T$5:$AF$30,,MATCH($B24,MaleDeclaration!$T$3:$AF$3,0)), 0)  ),"")</f>
        <v/>
      </c>
      <c r="H24" s="7" t="str">
        <f>IFERROR(INDEX(MaleDeclaration!$R$5:$R$30, MATCH(H$4, INDEX(MaleDeclaration!$T$5:$AF$30,,MATCH($B24,MaleDeclaration!$T$3:$AF$3,0)), 0)  ),"")</f>
        <v/>
      </c>
      <c r="I24" s="7" t="str">
        <f>IFERROR(INDEX(MaleDeclaration!$R$5:$R$30, MATCH(I$4, INDEX(MaleDeclaration!$T$5:$AF$30,,MATCH($B24,MaleDeclaration!$T$3:$AF$3,0)), 0)  ),"")</f>
        <v/>
      </c>
      <c r="J24" s="7" t="str">
        <f>IFERROR(INDEX(MaleDeclaration!$R$5:$R$30, MATCH(J$4, INDEX(MaleDeclaration!$T$5:$AF$30,,MATCH($B24,MaleDeclaration!$T$3:$AF$3,0)), 0)  ),"")</f>
        <v/>
      </c>
      <c r="K24" s="7" t="str">
        <f>IFERROR(INDEX(MaleDeclaration!$R$5:$R$30, MATCH(K$4, INDEX(MaleDeclaration!$T$5:$AF$30,,MATCH($B24,MaleDeclaration!$T$3:$AF$3,0)), 0)  ),"")</f>
        <v/>
      </c>
      <c r="L24" s="7" t="str">
        <f>IFERROR(INDEX(MaleDeclaration!$R$5:$R$30, MATCH(L$4, INDEX(MaleDeclaration!$T$5:$AF$30,,MATCH($B24,MaleDeclaration!$T$3:$AF$3,0)), 0)  ),"")</f>
        <v/>
      </c>
      <c r="M24" s="7" t="str">
        <f t="shared" ref="M24:M39" si="3">IF(RIGHT(IF(F24="", "", F24&amp;", ")&amp;IF(G24="", "", G24&amp;", ")&amp;IF(H24="", "", H24&amp;", ")&amp;IF(I24="", "", I24&amp;", ")&amp;IF(J24="", "", J24&amp;", ")&amp;IF(K24="", "", K24&amp;", ")&amp;IF(L24="", "", L24&amp;", "),2)=", ", LEFT(IF(F24="", "", F24&amp;", ")&amp;IF(G24="", "", G24&amp;", ")&amp;IF(H24="", "", H24&amp;", ")&amp;IF(I24="", "", I24&amp;", ")&amp;IF(J24="", "", J24&amp;", ")&amp;IF(K24="", "", K24&amp;", ")&amp;IF(L24="", "", L24&amp;", "),LEN(IF(F24="", "", F24&amp;", ")&amp;IF(G24="", "", G24&amp;", ")&amp;IF(H24="", "", H24&amp;", ")&amp;IF(I24="", "", I24&amp;", ")&amp;IF(J24="", "", J24&amp;", ")&amp;IF(K24="", "", K24&amp;", ")&amp;IF(L24="", "", L24&amp;", "))-2), IF(F24="", "", F24&amp;", ")&amp;IF(G24="", "", G24&amp;", ")&amp;IF(H24="", "", H24&amp;", ")&amp;IF(I24="", "", I24&amp;", ")&amp;IF(J24="", "", J24&amp;", ")&amp;IF(K24="", "", K24&amp;", ")&amp;IF(L24="", "", L24&amp;", "))</f>
        <v/>
      </c>
    </row>
    <row r="25" spans="1:13" ht="20" customHeight="1" x14ac:dyDescent="0.3">
      <c r="A25" s="14">
        <v>10</v>
      </c>
      <c r="B25" s="6" t="str">
        <v>DISCUS</v>
      </c>
      <c r="C25" s="7" t="s">
        <v>64</v>
      </c>
      <c r="D25" s="7" t="str">
        <f>IFERROR(INDEX(MaleDeclaration!$R$5:$R$30, MATCH(D$4, INDEX(MaleDeclaration!$T$5:$AF$30,,MATCH($B25,MaleDeclaration!$T$3:$AF$3,0)), 0)  ),"")</f>
        <v/>
      </c>
      <c r="E25" s="7" t="str">
        <f>IFERROR(INDEX(MaleDeclaration!$R$5:$R$30, MATCH(E$4, INDEX(MaleDeclaration!$T$5:$AF$30,,MATCH($B25,MaleDeclaration!$T$3:$AF$3,0)), 0)  ),"")</f>
        <v/>
      </c>
      <c r="F25" s="7" t="str">
        <f>IFERROR(INDEX(MaleDeclaration!$R$5:$R$30, MATCH(F$4, INDEX(MaleDeclaration!$T$5:$AF$30,,MATCH($B25,MaleDeclaration!$T$3:$AF$3,0)), 0)  ),"")</f>
        <v/>
      </c>
      <c r="G25" s="7" t="str">
        <f>IFERROR(INDEX(MaleDeclaration!$R$5:$R$30, MATCH(G$4, INDEX(MaleDeclaration!$T$5:$AF$30,,MATCH($B25,MaleDeclaration!$T$3:$AF$3,0)), 0)  ),"")</f>
        <v/>
      </c>
      <c r="H25" s="7" t="str">
        <f>IFERROR(INDEX(MaleDeclaration!$R$5:$R$30, MATCH(H$4, INDEX(MaleDeclaration!$T$5:$AF$30,,MATCH($B25,MaleDeclaration!$T$3:$AF$3,0)), 0)  ),"")</f>
        <v/>
      </c>
      <c r="I25" s="7" t="str">
        <f>IFERROR(INDEX(MaleDeclaration!$R$5:$R$30, MATCH(I$4, INDEX(MaleDeclaration!$T$5:$AF$30,,MATCH($B25,MaleDeclaration!$T$3:$AF$3,0)), 0)  ),"")</f>
        <v/>
      </c>
      <c r="J25" s="7" t="str">
        <f>IFERROR(INDEX(MaleDeclaration!$R$5:$R$30, MATCH(J$4, INDEX(MaleDeclaration!$T$5:$AF$30,,MATCH($B25,MaleDeclaration!$T$3:$AF$3,0)), 0)  ),"")</f>
        <v/>
      </c>
      <c r="K25" s="7" t="str">
        <f>IFERROR(INDEX(MaleDeclaration!$R$5:$R$30, MATCH(K$4, INDEX(MaleDeclaration!$T$5:$AF$30,,MATCH($B25,MaleDeclaration!$T$3:$AF$3,0)), 0)  ),"")</f>
        <v/>
      </c>
      <c r="L25" s="7" t="str">
        <f>IFERROR(INDEX(MaleDeclaration!$R$5:$R$30, MATCH(L$4, INDEX(MaleDeclaration!$T$5:$AF$30,,MATCH($B25,MaleDeclaration!$T$3:$AF$3,0)), 0)  ),"")</f>
        <v/>
      </c>
      <c r="M25" s="7" t="str">
        <f t="shared" si="3"/>
        <v/>
      </c>
    </row>
    <row r="26" spans="1:13" ht="20" customHeight="1" x14ac:dyDescent="0.3">
      <c r="A26" s="14">
        <v>10.4</v>
      </c>
      <c r="B26" s="6" t="str">
        <v>100mH</v>
      </c>
      <c r="C26" s="7" t="s">
        <v>64</v>
      </c>
      <c r="D26" s="7" t="str">
        <f>IFERROR(INDEX(MaleDeclaration!$R$5:$R$30, MATCH(D$4, INDEX(MaleDeclaration!$T$5:$AF$30,,MATCH($B26,MaleDeclaration!$T$3:$AF$3,0)), 0)  ),"")</f>
        <v/>
      </c>
      <c r="E26" s="7" t="str">
        <f>IFERROR(INDEX(MaleDeclaration!$R$5:$R$30, MATCH(E$4, INDEX(MaleDeclaration!$T$5:$AF$30,,MATCH($B26,MaleDeclaration!$T$3:$AF$3,0)), 0)  ),"")</f>
        <v/>
      </c>
      <c r="F26" s="7" t="str">
        <f>IFERROR(INDEX(MaleDeclaration!$R$5:$R$30, MATCH(F$4, INDEX(MaleDeclaration!$T$5:$AF$30,,MATCH($B26,MaleDeclaration!$T$3:$AF$3,0)), 0)  ),"")</f>
        <v/>
      </c>
      <c r="G26" s="7" t="str">
        <f>IFERROR(INDEX(MaleDeclaration!$R$5:$R$30, MATCH(G$4, INDEX(MaleDeclaration!$T$5:$AF$30,,MATCH($B26,MaleDeclaration!$T$3:$AF$3,0)), 0)  ),"")</f>
        <v/>
      </c>
      <c r="H26" s="7" t="str">
        <f>IFERROR(INDEX(MaleDeclaration!$R$5:$R$30, MATCH(H$4, INDEX(MaleDeclaration!$T$5:$AF$30,,MATCH($B26,MaleDeclaration!$T$3:$AF$3,0)), 0)  ),"")</f>
        <v/>
      </c>
      <c r="I26" s="7" t="str">
        <f>IFERROR(INDEX(MaleDeclaration!$R$5:$R$30, MATCH(I$4, INDEX(MaleDeclaration!$T$5:$AF$30,,MATCH($B26,MaleDeclaration!$T$3:$AF$3,0)), 0)  ),"")</f>
        <v/>
      </c>
      <c r="J26" s="7" t="str">
        <f>IFERROR(INDEX(MaleDeclaration!$R$5:$R$30, MATCH(J$4, INDEX(MaleDeclaration!$T$5:$AF$30,,MATCH($B26,MaleDeclaration!$T$3:$AF$3,0)), 0)  ),"")</f>
        <v/>
      </c>
      <c r="K26" s="7" t="str">
        <f>IFERROR(INDEX(MaleDeclaration!$R$5:$R$30, MATCH(K$4, INDEX(MaleDeclaration!$T$5:$AF$30,,MATCH($B26,MaleDeclaration!$T$3:$AF$3,0)), 0)  ),"")</f>
        <v/>
      </c>
      <c r="L26" s="7" t="str">
        <f>IFERROR(INDEX(MaleDeclaration!$R$5:$R$30, MATCH(L$4, INDEX(MaleDeclaration!$T$5:$AF$30,,MATCH($B26,MaleDeclaration!$T$3:$AF$3,0)), 0)  ),"")</f>
        <v/>
      </c>
      <c r="M26" s="7" t="str">
        <f t="shared" si="3"/>
        <v/>
      </c>
    </row>
    <row r="27" spans="1:13" ht="20" customHeight="1" x14ac:dyDescent="0.3">
      <c r="A27" s="14">
        <v>11.05</v>
      </c>
      <c r="B27" s="6" t="str">
        <v>1500m</v>
      </c>
      <c r="C27" s="7" t="s">
        <v>64</v>
      </c>
      <c r="D27" s="7" t="str">
        <f>IFERROR(INDEX(MaleDeclaration!$R$5:$R$30, MATCH(D$4, INDEX(MaleDeclaration!$T$5:$AF$30,,MATCH($B27,MaleDeclaration!$T$3:$AF$3,0)), 0)  ),"")</f>
        <v/>
      </c>
      <c r="E27" s="7" t="str">
        <f>IFERROR(INDEX(MaleDeclaration!$R$5:$R$30, MATCH(E$4, INDEX(MaleDeclaration!$T$5:$AF$30,,MATCH($B27,MaleDeclaration!$T$3:$AF$3,0)), 0)  ),"")</f>
        <v/>
      </c>
      <c r="F27" s="7" t="str">
        <f>IFERROR(INDEX(MaleDeclaration!$R$5:$R$30, MATCH(F$4, INDEX(MaleDeclaration!$T$5:$AF$30,,MATCH($B27,MaleDeclaration!$T$3:$AF$3,0)), 0)  ),"")</f>
        <v/>
      </c>
      <c r="G27" s="7" t="str">
        <f>IFERROR(INDEX(MaleDeclaration!$R$5:$R$30, MATCH(G$4, INDEX(MaleDeclaration!$T$5:$AF$30,,MATCH($B27,MaleDeclaration!$T$3:$AF$3,0)), 0)  ),"")</f>
        <v/>
      </c>
      <c r="H27" s="7" t="str">
        <f>IFERROR(INDEX(MaleDeclaration!$R$5:$R$30, MATCH(H$4, INDEX(MaleDeclaration!$T$5:$AF$30,,MATCH($B27,MaleDeclaration!$T$3:$AF$3,0)), 0)  ),"")</f>
        <v/>
      </c>
      <c r="I27" s="7" t="str">
        <f>IFERROR(INDEX(MaleDeclaration!$R$5:$R$30, MATCH(I$4, INDEX(MaleDeclaration!$T$5:$AF$30,,MATCH($B27,MaleDeclaration!$T$3:$AF$3,0)), 0)  ),"")</f>
        <v/>
      </c>
      <c r="J27" s="7" t="str">
        <f>IFERROR(INDEX(MaleDeclaration!$R$5:$R$30, MATCH(J$4, INDEX(MaleDeclaration!$T$5:$AF$30,,MATCH($B27,MaleDeclaration!$T$3:$AF$3,0)), 0)  ),"")</f>
        <v/>
      </c>
      <c r="K27" s="7" t="str">
        <f>IFERROR(INDEX(MaleDeclaration!$R$5:$R$30, MATCH(K$4, INDEX(MaleDeclaration!$T$5:$AF$30,,MATCH($B27,MaleDeclaration!$T$3:$AF$3,0)), 0)  ),"")</f>
        <v/>
      </c>
      <c r="L27" s="7" t="str">
        <f>IFERROR(INDEX(MaleDeclaration!$R$5:$R$30, MATCH(L$4, INDEX(MaleDeclaration!$T$5:$AF$30,,MATCH($B27,MaleDeclaration!$T$3:$AF$3,0)), 0)  ),"")</f>
        <v/>
      </c>
      <c r="M27" s="7" t="str">
        <f t="shared" si="3"/>
        <v/>
      </c>
    </row>
    <row r="28" spans="1:13" ht="20" customHeight="1" x14ac:dyDescent="0.3">
      <c r="A28" s="14">
        <v>11.3</v>
      </c>
      <c r="B28" s="6" t="str">
        <v>HIGH JUMP</v>
      </c>
      <c r="C28" s="7" t="s">
        <v>64</v>
      </c>
      <c r="D28" s="7" t="str">
        <f>IFERROR(INDEX(MaleDeclaration!$R$5:$R$30, MATCH(D$4, INDEX(MaleDeclaration!$T$5:$AF$30,,MATCH($B28,MaleDeclaration!$T$3:$AF$3,0)), 0)  ),"")</f>
        <v/>
      </c>
      <c r="E28" s="7" t="str">
        <f>IFERROR(INDEX(MaleDeclaration!$R$5:$R$30, MATCH(E$4, INDEX(MaleDeclaration!$T$5:$AF$30,,MATCH($B28,MaleDeclaration!$T$3:$AF$3,0)), 0)  ),"")</f>
        <v/>
      </c>
      <c r="F28" s="7" t="str">
        <f>IFERROR(INDEX(MaleDeclaration!$R$5:$R$30, MATCH(F$4, INDEX(MaleDeclaration!$T$5:$AF$30,,MATCH($B28,MaleDeclaration!$T$3:$AF$3,0)), 0)  ),"")</f>
        <v/>
      </c>
      <c r="G28" s="7" t="str">
        <f>IFERROR(INDEX(MaleDeclaration!$R$5:$R$30, MATCH(G$4, INDEX(MaleDeclaration!$T$5:$AF$30,,MATCH($B28,MaleDeclaration!$T$3:$AF$3,0)), 0)  ),"")</f>
        <v/>
      </c>
      <c r="H28" s="7" t="str">
        <f>IFERROR(INDEX(MaleDeclaration!$R$5:$R$30, MATCH(H$4, INDEX(MaleDeclaration!$T$5:$AF$30,,MATCH($B28,MaleDeclaration!$T$3:$AF$3,0)), 0)  ),"")</f>
        <v/>
      </c>
      <c r="I28" s="7" t="str">
        <f>IFERROR(INDEX(MaleDeclaration!$R$5:$R$30, MATCH(I$4, INDEX(MaleDeclaration!$T$5:$AF$30,,MATCH($B28,MaleDeclaration!$T$3:$AF$3,0)), 0)  ),"")</f>
        <v/>
      </c>
      <c r="J28" s="7" t="str">
        <f>IFERROR(INDEX(MaleDeclaration!$R$5:$R$30, MATCH(J$4, INDEX(MaleDeclaration!$T$5:$AF$30,,MATCH($B28,MaleDeclaration!$T$3:$AF$3,0)), 0)  ),"")</f>
        <v/>
      </c>
      <c r="K28" s="7" t="str">
        <f>IFERROR(INDEX(MaleDeclaration!$R$5:$R$30, MATCH(K$4, INDEX(MaleDeclaration!$T$5:$AF$30,,MATCH($B28,MaleDeclaration!$T$3:$AF$3,0)), 0)  ),"")</f>
        <v/>
      </c>
      <c r="L28" s="7" t="str">
        <f>IFERROR(INDEX(MaleDeclaration!$R$5:$R$30, MATCH(L$4, INDEX(MaleDeclaration!$T$5:$AF$30,,MATCH($B28,MaleDeclaration!$T$3:$AF$3,0)), 0)  ),"")</f>
        <v/>
      </c>
      <c r="M28" s="7" t="str">
        <f t="shared" si="3"/>
        <v/>
      </c>
    </row>
    <row r="29" spans="1:13" ht="20" customHeight="1" x14ac:dyDescent="0.3">
      <c r="A29" s="14">
        <v>12.15</v>
      </c>
      <c r="B29" s="6" t="str">
        <v>100m</v>
      </c>
      <c r="C29" s="7" t="s">
        <v>64</v>
      </c>
      <c r="D29" s="7" t="str">
        <f>IFERROR(INDEX(MaleDeclaration!$R$5:$R$30, MATCH(D$4, INDEX(MaleDeclaration!$T$5:$AF$30,,MATCH($B29,MaleDeclaration!$T$3:$AF$3,0)), 0)  ),"")</f>
        <v/>
      </c>
      <c r="E29" s="7" t="str">
        <f>IFERROR(INDEX(MaleDeclaration!$R$5:$R$30, MATCH(E$4, INDEX(MaleDeclaration!$T$5:$AF$30,,MATCH($B29,MaleDeclaration!$T$3:$AF$3,0)), 0)  ),"")</f>
        <v/>
      </c>
      <c r="F29" s="7" t="str">
        <f>IFERROR(INDEX(MaleDeclaration!$R$5:$R$30, MATCH(F$4, INDEX(MaleDeclaration!$T$5:$AF$30,,MATCH($B29,MaleDeclaration!$T$3:$AF$3,0)), 0)  ),"")</f>
        <v/>
      </c>
      <c r="G29" s="7" t="str">
        <f>IFERROR(INDEX(MaleDeclaration!$R$5:$R$30, MATCH(G$4, INDEX(MaleDeclaration!$T$5:$AF$30,,MATCH($B29,MaleDeclaration!$T$3:$AF$3,0)), 0)  ),"")</f>
        <v/>
      </c>
      <c r="H29" s="7" t="str">
        <f>IFERROR(INDEX(MaleDeclaration!$R$5:$R$30, MATCH(H$4, INDEX(MaleDeclaration!$T$5:$AF$30,,MATCH($B29,MaleDeclaration!$T$3:$AF$3,0)), 0)  ),"")</f>
        <v/>
      </c>
      <c r="I29" s="7" t="str">
        <f>IFERROR(INDEX(MaleDeclaration!$R$5:$R$30, MATCH(I$4, INDEX(MaleDeclaration!$T$5:$AF$30,,MATCH($B29,MaleDeclaration!$T$3:$AF$3,0)), 0)  ),"")</f>
        <v/>
      </c>
      <c r="J29" s="7" t="str">
        <f>IFERROR(INDEX(MaleDeclaration!$R$5:$R$30, MATCH(J$4, INDEX(MaleDeclaration!$T$5:$AF$30,,MATCH($B29,MaleDeclaration!$T$3:$AF$3,0)), 0)  ),"")</f>
        <v/>
      </c>
      <c r="K29" s="7" t="str">
        <f>IFERROR(INDEX(MaleDeclaration!$R$5:$R$30, MATCH(K$4, INDEX(MaleDeclaration!$T$5:$AF$30,,MATCH($B29,MaleDeclaration!$T$3:$AF$3,0)), 0)  ),"")</f>
        <v/>
      </c>
      <c r="L29" s="7" t="str">
        <f>IFERROR(INDEX(MaleDeclaration!$R$5:$R$30, MATCH(L$4, INDEX(MaleDeclaration!$T$5:$AF$30,,MATCH($B29,MaleDeclaration!$T$3:$AF$3,0)), 0)  ),"")</f>
        <v/>
      </c>
      <c r="M29" s="7" t="str">
        <f t="shared" si="3"/>
        <v/>
      </c>
    </row>
    <row r="30" spans="1:13" ht="20" customHeight="1" x14ac:dyDescent="0.3">
      <c r="A30" s="14">
        <v>13</v>
      </c>
      <c r="B30" s="6" t="str">
        <v>JAVELIN</v>
      </c>
      <c r="C30" s="7" t="s">
        <v>64</v>
      </c>
      <c r="D30" s="7" t="str">
        <f>IFERROR(INDEX(MaleDeclaration!$R$5:$R$30, MATCH(D$4, INDEX(MaleDeclaration!$T$5:$AF$30,,MATCH($B30,MaleDeclaration!$T$3:$AF$3,0)), 0)  ),"")</f>
        <v/>
      </c>
      <c r="E30" s="7" t="str">
        <f>IFERROR(INDEX(MaleDeclaration!$R$5:$R$30, MATCH(E$4, INDEX(MaleDeclaration!$T$5:$AF$30,,MATCH($B30,MaleDeclaration!$T$3:$AF$3,0)), 0)  ),"")</f>
        <v/>
      </c>
      <c r="F30" s="7" t="str">
        <f>IFERROR(INDEX(MaleDeclaration!$R$5:$R$30, MATCH(F$4, INDEX(MaleDeclaration!$T$5:$AF$30,,MATCH($B30,MaleDeclaration!$T$3:$AF$3,0)), 0)  ),"")</f>
        <v/>
      </c>
      <c r="G30" s="7" t="str">
        <f>IFERROR(INDEX(MaleDeclaration!$R$5:$R$30, MATCH(G$4, INDEX(MaleDeclaration!$T$5:$AF$30,,MATCH($B30,MaleDeclaration!$T$3:$AF$3,0)), 0)  ),"")</f>
        <v/>
      </c>
      <c r="H30" s="7" t="str">
        <f>IFERROR(INDEX(MaleDeclaration!$R$5:$R$30, MATCH(H$4, INDEX(MaleDeclaration!$T$5:$AF$30,,MATCH($B30,MaleDeclaration!$T$3:$AF$3,0)), 0)  ),"")</f>
        <v/>
      </c>
      <c r="I30" s="7" t="str">
        <f>IFERROR(INDEX(MaleDeclaration!$R$5:$R$30, MATCH(I$4, INDEX(MaleDeclaration!$T$5:$AF$30,,MATCH($B30,MaleDeclaration!$T$3:$AF$3,0)), 0)  ),"")</f>
        <v/>
      </c>
      <c r="J30" s="7" t="str">
        <f>IFERROR(INDEX(MaleDeclaration!$R$5:$R$30, MATCH(J$4, INDEX(MaleDeclaration!$T$5:$AF$30,,MATCH($B30,MaleDeclaration!$T$3:$AF$3,0)), 0)  ),"")</f>
        <v/>
      </c>
      <c r="K30" s="7" t="str">
        <f>IFERROR(INDEX(MaleDeclaration!$R$5:$R$30, MATCH(K$4, INDEX(MaleDeclaration!$T$5:$AF$30,,MATCH($B30,MaleDeclaration!$T$3:$AF$3,0)), 0)  ),"")</f>
        <v/>
      </c>
      <c r="L30" s="7" t="str">
        <f>IFERROR(INDEX(MaleDeclaration!$R$5:$R$30, MATCH(L$4, INDEX(MaleDeclaration!$T$5:$AF$30,,MATCH($B30,MaleDeclaration!$T$3:$AF$3,0)), 0)  ),"")</f>
        <v/>
      </c>
      <c r="M30" s="7" t="str">
        <f t="shared" si="3"/>
        <v/>
      </c>
    </row>
    <row r="31" spans="1:13" ht="20" customHeight="1" x14ac:dyDescent="0.3">
      <c r="A31" s="14">
        <v>13.55</v>
      </c>
      <c r="B31" s="6" t="str">
        <v>300m</v>
      </c>
      <c r="C31" s="7" t="s">
        <v>64</v>
      </c>
      <c r="D31" s="7" t="str">
        <f>IFERROR(INDEX(MaleDeclaration!$R$5:$R$30, MATCH(D$4, INDEX(MaleDeclaration!$T$5:$AF$30,,MATCH($B31,MaleDeclaration!$T$3:$AF$3,0)), 0)  ),"")</f>
        <v/>
      </c>
      <c r="E31" s="7" t="str">
        <f>IFERROR(INDEX(MaleDeclaration!$R$5:$R$30, MATCH(E$4, INDEX(MaleDeclaration!$T$5:$AF$30,,MATCH($B31,MaleDeclaration!$T$3:$AF$3,0)), 0)  ),"")</f>
        <v/>
      </c>
      <c r="F31" s="7" t="str">
        <f>IFERROR(INDEX(MaleDeclaration!$R$5:$R$30, MATCH(F$4, INDEX(MaleDeclaration!$T$5:$AF$30,,MATCH($B31,MaleDeclaration!$T$3:$AF$3,0)), 0)  ),"")</f>
        <v/>
      </c>
      <c r="G31" s="7" t="str">
        <f>IFERROR(INDEX(MaleDeclaration!$R$5:$R$30, MATCH(G$4, INDEX(MaleDeclaration!$T$5:$AF$30,,MATCH($B31,MaleDeclaration!$T$3:$AF$3,0)), 0)  ),"")</f>
        <v/>
      </c>
      <c r="H31" s="7" t="str">
        <f>IFERROR(INDEX(MaleDeclaration!$R$5:$R$30, MATCH(H$4, INDEX(MaleDeclaration!$T$5:$AF$30,,MATCH($B31,MaleDeclaration!$T$3:$AF$3,0)), 0)  ),"")</f>
        <v/>
      </c>
      <c r="I31" s="7" t="str">
        <f>IFERROR(INDEX(MaleDeclaration!$R$5:$R$30, MATCH(I$4, INDEX(MaleDeclaration!$T$5:$AF$30,,MATCH($B31,MaleDeclaration!$T$3:$AF$3,0)), 0)  ),"")</f>
        <v/>
      </c>
      <c r="J31" s="7" t="str">
        <f>IFERROR(INDEX(MaleDeclaration!$R$5:$R$30, MATCH(J$4, INDEX(MaleDeclaration!$T$5:$AF$30,,MATCH($B31,MaleDeclaration!$T$3:$AF$3,0)), 0)  ),"")</f>
        <v/>
      </c>
      <c r="K31" s="7" t="str">
        <f>IFERROR(INDEX(MaleDeclaration!$R$5:$R$30, MATCH(K$4, INDEX(MaleDeclaration!$T$5:$AF$30,,MATCH($B31,MaleDeclaration!$T$3:$AF$3,0)), 0)  ),"")</f>
        <v/>
      </c>
      <c r="L31" s="7" t="str">
        <f>IFERROR(INDEX(MaleDeclaration!$R$5:$R$30, MATCH(L$4, INDEX(MaleDeclaration!$T$5:$AF$30,,MATCH($B31,MaleDeclaration!$T$3:$AF$3,0)), 0)  ),"")</f>
        <v/>
      </c>
      <c r="M31" s="7" t="str">
        <f t="shared" si="3"/>
        <v/>
      </c>
    </row>
    <row r="32" spans="1:13" ht="20" customHeight="1" x14ac:dyDescent="0.3">
      <c r="A32" s="14">
        <v>14</v>
      </c>
      <c r="B32" s="6" t="str">
        <v>LONG JUMP</v>
      </c>
      <c r="C32" s="7" t="s">
        <v>64</v>
      </c>
      <c r="D32" s="7" t="str">
        <f>IFERROR(INDEX(MaleDeclaration!$R$5:$R$30, MATCH(D$4, INDEX(MaleDeclaration!$T$5:$AF$30,,MATCH($B32,MaleDeclaration!$T$3:$AF$3,0)), 0)  ),"")</f>
        <v/>
      </c>
      <c r="E32" s="7" t="str">
        <f>IFERROR(INDEX(MaleDeclaration!$R$5:$R$30, MATCH(E$4, INDEX(MaleDeclaration!$T$5:$AF$30,,MATCH($B32,MaleDeclaration!$T$3:$AF$3,0)), 0)  ),"")</f>
        <v/>
      </c>
      <c r="F32" s="7" t="str">
        <f>IFERROR(INDEX(MaleDeclaration!$R$5:$R$30, MATCH(F$4, INDEX(MaleDeclaration!$T$5:$AF$30,,MATCH($B32,MaleDeclaration!$T$3:$AF$3,0)), 0)  ),"")</f>
        <v/>
      </c>
      <c r="G32" s="7" t="str">
        <f>IFERROR(INDEX(MaleDeclaration!$R$5:$R$30, MATCH(G$4, INDEX(MaleDeclaration!$T$5:$AF$30,,MATCH($B32,MaleDeclaration!$T$3:$AF$3,0)), 0)  ),"")</f>
        <v/>
      </c>
      <c r="H32" s="7" t="str">
        <f>IFERROR(INDEX(MaleDeclaration!$R$5:$R$30, MATCH(H$4, INDEX(MaleDeclaration!$T$5:$AF$30,,MATCH($B32,MaleDeclaration!$T$3:$AF$3,0)), 0)  ),"")</f>
        <v/>
      </c>
      <c r="I32" s="7" t="str">
        <f>IFERROR(INDEX(MaleDeclaration!$R$5:$R$30, MATCH(I$4, INDEX(MaleDeclaration!$T$5:$AF$30,,MATCH($B32,MaleDeclaration!$T$3:$AF$3,0)), 0)  ),"")</f>
        <v/>
      </c>
      <c r="J32" s="7" t="str">
        <f>IFERROR(INDEX(MaleDeclaration!$R$5:$R$30, MATCH(J$4, INDEX(MaleDeclaration!$T$5:$AF$30,,MATCH($B32,MaleDeclaration!$T$3:$AF$3,0)), 0)  ),"")</f>
        <v/>
      </c>
      <c r="K32" s="7" t="str">
        <f>IFERROR(INDEX(MaleDeclaration!$R$5:$R$30, MATCH(K$4, INDEX(MaleDeclaration!$T$5:$AF$30,,MATCH($B32,MaleDeclaration!$T$3:$AF$3,0)), 0)  ),"")</f>
        <v/>
      </c>
      <c r="L32" s="7" t="str">
        <f>IFERROR(INDEX(MaleDeclaration!$R$5:$R$30, MATCH(L$4, INDEX(MaleDeclaration!$T$5:$AF$30,,MATCH($B32,MaleDeclaration!$T$3:$AF$3,0)), 0)  ),"")</f>
        <v/>
      </c>
      <c r="M32" s="7" t="str">
        <f t="shared" si="3"/>
        <v/>
      </c>
    </row>
    <row r="33" spans="1:13" ht="20" customHeight="1" x14ac:dyDescent="0.3">
      <c r="A33" s="14">
        <v>15</v>
      </c>
      <c r="B33" s="6" t="str">
        <v>SHOT</v>
      </c>
      <c r="C33" s="7" t="s">
        <v>64</v>
      </c>
      <c r="D33" s="7" t="str">
        <f>IFERROR(INDEX(MaleDeclaration!$R$5:$R$30, MATCH(D$4, INDEX(MaleDeclaration!$T$5:$AF$30,,MATCH($B33,MaleDeclaration!$T$3:$AF$3,0)), 0)  ),"")</f>
        <v/>
      </c>
      <c r="E33" s="7" t="str">
        <f>IFERROR(INDEX(MaleDeclaration!$R$5:$R$30, MATCH(E$4, INDEX(MaleDeclaration!$T$5:$AF$30,,MATCH($B33,MaleDeclaration!$T$3:$AF$3,0)), 0)  ),"")</f>
        <v/>
      </c>
      <c r="F33" s="7" t="str">
        <f>IFERROR(INDEX(MaleDeclaration!$R$5:$R$30, MATCH(F$4, INDEX(MaleDeclaration!$T$5:$AF$30,,MATCH($B33,MaleDeclaration!$T$3:$AF$3,0)), 0)  ),"")</f>
        <v/>
      </c>
      <c r="G33" s="7" t="str">
        <f>IFERROR(INDEX(MaleDeclaration!$R$5:$R$30, MATCH(G$4, INDEX(MaleDeclaration!$T$5:$AF$30,,MATCH($B33,MaleDeclaration!$T$3:$AF$3,0)), 0)  ),"")</f>
        <v/>
      </c>
      <c r="H33" s="7" t="str">
        <f>IFERROR(INDEX(MaleDeclaration!$R$5:$R$30, MATCH(H$4, INDEX(MaleDeclaration!$T$5:$AF$30,,MATCH($B33,MaleDeclaration!$T$3:$AF$3,0)), 0)  ),"")</f>
        <v/>
      </c>
      <c r="I33" s="7" t="str">
        <f>IFERROR(INDEX(MaleDeclaration!$R$5:$R$30, MATCH(I$4, INDEX(MaleDeclaration!$T$5:$AF$30,,MATCH($B33,MaleDeclaration!$T$3:$AF$3,0)), 0)  ),"")</f>
        <v/>
      </c>
      <c r="J33" s="7" t="str">
        <f>IFERROR(INDEX(MaleDeclaration!$R$5:$R$30, MATCH(J$4, INDEX(MaleDeclaration!$T$5:$AF$30,,MATCH($B33,MaleDeclaration!$T$3:$AF$3,0)), 0)  ),"")</f>
        <v/>
      </c>
      <c r="K33" s="7" t="str">
        <f>IFERROR(INDEX(MaleDeclaration!$R$5:$R$30, MATCH(K$4, INDEX(MaleDeclaration!$T$5:$AF$30,,MATCH($B33,MaleDeclaration!$T$3:$AF$3,0)), 0)  ),"")</f>
        <v/>
      </c>
      <c r="L33" s="7" t="str">
        <f>IFERROR(INDEX(MaleDeclaration!$R$5:$R$30, MATCH(L$4, INDEX(MaleDeclaration!$T$5:$AF$30,,MATCH($B33,MaleDeclaration!$T$3:$AF$3,0)), 0)  ),"")</f>
        <v/>
      </c>
      <c r="M33" s="7" t="str">
        <f t="shared" si="3"/>
        <v/>
      </c>
    </row>
    <row r="34" spans="1:13" ht="20" customHeight="1" x14ac:dyDescent="0.3">
      <c r="A34" s="14">
        <v>15.2</v>
      </c>
      <c r="B34" s="6" t="str">
        <v>200m</v>
      </c>
      <c r="C34" s="7" t="s">
        <v>64</v>
      </c>
      <c r="D34" s="7" t="str">
        <f>IFERROR(INDEX(MaleDeclaration!$R$5:$R$30, MATCH(D$4, INDEX(MaleDeclaration!$T$5:$AF$30,,MATCH($B34,MaleDeclaration!$T$3:$AF$3,0)), 0)  ),"")</f>
        <v/>
      </c>
      <c r="E34" s="7" t="str">
        <f>IFERROR(INDEX(MaleDeclaration!$R$5:$R$30, MATCH(E$4, INDEX(MaleDeclaration!$T$5:$AF$30,,MATCH($B34,MaleDeclaration!$T$3:$AF$3,0)), 0)  ),"")</f>
        <v/>
      </c>
      <c r="F34" s="7" t="str">
        <f>IFERROR(INDEX(MaleDeclaration!$R$5:$R$30, MATCH(F$4, INDEX(MaleDeclaration!$T$5:$AF$30,,MATCH($B34,MaleDeclaration!$T$3:$AF$3,0)), 0)  ),"")</f>
        <v/>
      </c>
      <c r="G34" s="7" t="str">
        <f>IFERROR(INDEX(MaleDeclaration!$R$5:$R$30, MATCH(G$4, INDEX(MaleDeclaration!$T$5:$AF$30,,MATCH($B34,MaleDeclaration!$T$3:$AF$3,0)), 0)  ),"")</f>
        <v/>
      </c>
      <c r="H34" s="7" t="str">
        <f>IFERROR(INDEX(MaleDeclaration!$R$5:$R$30, MATCH(H$4, INDEX(MaleDeclaration!$T$5:$AF$30,,MATCH($B34,MaleDeclaration!$T$3:$AF$3,0)), 0)  ),"")</f>
        <v/>
      </c>
      <c r="I34" s="7" t="str">
        <f>IFERROR(INDEX(MaleDeclaration!$R$5:$R$30, MATCH(I$4, INDEX(MaleDeclaration!$T$5:$AF$30,,MATCH($B34,MaleDeclaration!$T$3:$AF$3,0)), 0)  ),"")</f>
        <v/>
      </c>
      <c r="J34" s="7" t="str">
        <f>IFERROR(INDEX(MaleDeclaration!$R$5:$R$30, MATCH(J$4, INDEX(MaleDeclaration!$T$5:$AF$30,,MATCH($B34,MaleDeclaration!$T$3:$AF$3,0)), 0)  ),"")</f>
        <v/>
      </c>
      <c r="K34" s="7" t="str">
        <f>IFERROR(INDEX(MaleDeclaration!$R$5:$R$30, MATCH(K$4, INDEX(MaleDeclaration!$T$5:$AF$30,,MATCH($B34,MaleDeclaration!$T$3:$AF$3,0)), 0)  ),"")</f>
        <v/>
      </c>
      <c r="L34" s="7" t="str">
        <f>IFERROR(INDEX(MaleDeclaration!$R$5:$R$30, MATCH(L$4, INDEX(MaleDeclaration!$T$5:$AF$30,,MATCH($B34,MaleDeclaration!$T$3:$AF$3,0)), 0)  ),"")</f>
        <v/>
      </c>
      <c r="M34" s="7" t="str">
        <f t="shared" si="3"/>
        <v/>
      </c>
    </row>
    <row r="35" spans="1:13" ht="20" customHeight="1" x14ac:dyDescent="0.3">
      <c r="A35" s="14">
        <v>16.25</v>
      </c>
      <c r="B35" s="6" t="str">
        <v>800m</v>
      </c>
      <c r="C35" s="7" t="s">
        <v>64</v>
      </c>
      <c r="D35" s="7" t="str">
        <f>IFERROR(INDEX(MaleDeclaration!$R$5:$R$30, MATCH(D$4, INDEX(MaleDeclaration!$T$5:$AF$30,,MATCH($B35,MaleDeclaration!$T$3:$AF$3,0)), 0)  ),"")</f>
        <v/>
      </c>
      <c r="E35" s="7" t="str">
        <f>IFERROR(INDEX(MaleDeclaration!$R$5:$R$30, MATCH(E$4, INDEX(MaleDeclaration!$T$5:$AF$30,,MATCH($B35,MaleDeclaration!$T$3:$AF$3,0)), 0)  ),"")</f>
        <v/>
      </c>
      <c r="F35" s="7" t="str">
        <f>IFERROR(INDEX(MaleDeclaration!$R$5:$R$30, MATCH(F$4, INDEX(MaleDeclaration!$T$5:$AF$30,,MATCH($B35,MaleDeclaration!$T$3:$AF$3,0)), 0)  ),"")</f>
        <v/>
      </c>
      <c r="G35" s="7" t="str">
        <f>IFERROR(INDEX(MaleDeclaration!$R$5:$R$30, MATCH(G$4, INDEX(MaleDeclaration!$T$5:$AF$30,,MATCH($B35,MaleDeclaration!$T$3:$AF$3,0)), 0)  ),"")</f>
        <v/>
      </c>
      <c r="H35" s="7" t="str">
        <f>IFERROR(INDEX(MaleDeclaration!$R$5:$R$30, MATCH(H$4, INDEX(MaleDeclaration!$T$5:$AF$30,,MATCH($B35,MaleDeclaration!$T$3:$AF$3,0)), 0)  ),"")</f>
        <v/>
      </c>
      <c r="I35" s="7" t="str">
        <f>IFERROR(INDEX(MaleDeclaration!$R$5:$R$30, MATCH(I$4, INDEX(MaleDeclaration!$T$5:$AF$30,,MATCH($B35,MaleDeclaration!$T$3:$AF$3,0)), 0)  ),"")</f>
        <v/>
      </c>
      <c r="J35" s="7" t="str">
        <f>IFERROR(INDEX(MaleDeclaration!$R$5:$R$30, MATCH(J$4, INDEX(MaleDeclaration!$T$5:$AF$30,,MATCH($B35,MaleDeclaration!$T$3:$AF$3,0)), 0)  ),"")</f>
        <v/>
      </c>
      <c r="K35" s="7" t="str">
        <f>IFERROR(INDEX(MaleDeclaration!$R$5:$R$30, MATCH(K$4, INDEX(MaleDeclaration!$T$5:$AF$30,,MATCH($B35,MaleDeclaration!$T$3:$AF$3,0)), 0)  ),"")</f>
        <v/>
      </c>
      <c r="L35" s="7" t="str">
        <f>IFERROR(INDEX(MaleDeclaration!$R$5:$R$30, MATCH(L$4, INDEX(MaleDeclaration!$T$5:$AF$30,,MATCH($B35,MaleDeclaration!$T$3:$AF$3,0)), 0)  ),"")</f>
        <v/>
      </c>
      <c r="M35" s="7" t="str">
        <f t="shared" ref="M35" si="4">IF(RIGHT(IF(F35="", "", F35&amp;", ")&amp;IF(G35="", "", G35&amp;", ")&amp;IF(H35="", "", H35&amp;", ")&amp;IF(I35="", "", I35&amp;", ")&amp;IF(J35="", "", J35&amp;", ")&amp;IF(K35="", "", K35&amp;", ")&amp;IF(L35="", "", L35&amp;", "),2)=", ", LEFT(IF(F35="", "", F35&amp;", ")&amp;IF(G35="", "", G35&amp;", ")&amp;IF(H35="", "", H35&amp;", ")&amp;IF(I35="", "", I35&amp;", ")&amp;IF(J35="", "", J35&amp;", ")&amp;IF(K35="", "", K35&amp;", ")&amp;IF(L35="", "", L35&amp;", "),LEN(IF(F35="", "", F35&amp;", ")&amp;IF(G35="", "", G35&amp;", ")&amp;IF(H35="", "", H35&amp;", ")&amp;IF(I35="", "", I35&amp;", ")&amp;IF(J35="", "", J35&amp;", ")&amp;IF(K35="", "", K35&amp;", ")&amp;IF(L35="", "", L35&amp;", "))-2), IF(F35="", "", F35&amp;", ")&amp;IF(G35="", "", G35&amp;", ")&amp;IF(H35="", "", H35&amp;", ")&amp;IF(I35="", "", I35&amp;", ")&amp;IF(J35="", "", J35&amp;", ")&amp;IF(K35="", "", K35&amp;", ")&amp;IF(L35="", "", L35&amp;", "))</f>
        <v/>
      </c>
    </row>
    <row r="36" spans="1:13" ht="20" customHeight="1" x14ac:dyDescent="0.3">
      <c r="A36" s="14">
        <v>16.55</v>
      </c>
      <c r="B36" s="6" t="str">
        <v>4 x 100m</v>
      </c>
      <c r="C36" s="7" t="s">
        <v>64</v>
      </c>
      <c r="D36" s="7" t="str">
        <f>IFERROR(INDEX(MaleDeclaration!$R$5:$R$30, MATCH(1, INDEX(MaleDeclaration!$T$5:$AF$30,,MATCH($B36,MaleDeclaration!$T$3:$AF$3,0)), 0)  ),"")</f>
        <v/>
      </c>
      <c r="E36" s="16"/>
      <c r="F36" s="29"/>
      <c r="G36" s="7" t="str">
        <f>IFERROR(INDEX(MaleDeclaration!$R$5:$R$30, MATCH(G$4, INDEX(MaleDeclaration!$T$5:$AF$30,,MATCH($B36,MaleDeclaration!$T$3:$AF$3,0)), 0)  ),"")</f>
        <v/>
      </c>
      <c r="H36" s="2"/>
      <c r="I36" s="2"/>
      <c r="J36" s="2"/>
      <c r="K36" s="2"/>
      <c r="L36" s="2"/>
      <c r="M36" s="7" t="str">
        <f t="shared" si="3"/>
        <v/>
      </c>
    </row>
    <row r="37" spans="1:13" ht="20" customHeight="1" x14ac:dyDescent="0.3">
      <c r="A37" s="14">
        <f>A36</f>
        <v>16.55</v>
      </c>
      <c r="B37" s="14" t="str">
        <f>B36</f>
        <v>4 x 100m</v>
      </c>
      <c r="C37" s="7" t="s">
        <v>64</v>
      </c>
      <c r="D37" s="7" t="str">
        <f>IFERROR(INDEX(MaleDeclaration!$R$5:$R$30, MATCH(2, INDEX(MaleDeclaration!$T$5:$AF$30,,MATCH($B37,MaleDeclaration!$T$3:$AF$3,0)), 0)  ),"")</f>
        <v/>
      </c>
      <c r="E37" s="16"/>
      <c r="F37" s="29"/>
      <c r="G37" s="2"/>
      <c r="H37" s="7" t="str">
        <f>IFERROR(INDEX(MaleDeclaration!$R$5:$R$30, MATCH(H$4, INDEX(MaleDeclaration!$T$5:$AF$30,,MATCH($B37,MaleDeclaration!$T$3:$AF$3,0)), 0)  ),"")</f>
        <v/>
      </c>
      <c r="I37" s="2"/>
      <c r="J37" s="2"/>
      <c r="K37" s="2"/>
      <c r="L37" s="2"/>
      <c r="M37" s="7" t="str">
        <f t="shared" si="3"/>
        <v/>
      </c>
    </row>
    <row r="38" spans="1:13" ht="20" customHeight="1" x14ac:dyDescent="0.3">
      <c r="A38" s="14">
        <f t="shared" ref="A38:A39" si="5">A37</f>
        <v>16.55</v>
      </c>
      <c r="B38" s="6" t="str">
        <f>B37</f>
        <v>4 x 100m</v>
      </c>
      <c r="C38" s="7" t="s">
        <v>64</v>
      </c>
      <c r="D38" s="7" t="str">
        <f>IFERROR(INDEX(MaleDeclaration!$R$5:$R$30, MATCH(3, INDEX(MaleDeclaration!$T$5:$AF$30,,MATCH($B38,MaleDeclaration!$T$3:$AF$3,0)), 0)  ),"")</f>
        <v/>
      </c>
      <c r="E38" s="16"/>
      <c r="F38" s="29"/>
      <c r="G38" s="2"/>
      <c r="H38" s="2"/>
      <c r="I38" s="7" t="str">
        <f>IFERROR(INDEX(MaleDeclaration!$R$5:$R$30, MATCH(I$4, INDEX(MaleDeclaration!$T$5:$AF$30,,MATCH($B38,MaleDeclaration!$T$3:$AF$3,0)), 0)  ),"")</f>
        <v/>
      </c>
      <c r="J38" s="2"/>
      <c r="K38" s="2"/>
      <c r="L38" s="2"/>
      <c r="M38" s="7" t="str">
        <f t="shared" si="3"/>
        <v/>
      </c>
    </row>
    <row r="39" spans="1:13" ht="20" customHeight="1" x14ac:dyDescent="0.3">
      <c r="A39" s="14">
        <f t="shared" si="5"/>
        <v>16.55</v>
      </c>
      <c r="B39" s="6" t="str">
        <f>B38</f>
        <v>4 x 100m</v>
      </c>
      <c r="C39" s="7" t="s">
        <v>64</v>
      </c>
      <c r="D39" s="7" t="str">
        <f>IFERROR(INDEX(MaleDeclaration!$R$5:$R$30, MATCH(4, INDEX(MaleDeclaration!$T$5:$AF$30,,MATCH($B39,MaleDeclaration!$T$3:$AF$3,0)), 0)  ),"")</f>
        <v/>
      </c>
      <c r="E39" s="16"/>
      <c r="F39" s="29"/>
      <c r="G39" s="2"/>
      <c r="H39" s="2"/>
      <c r="I39" s="7"/>
      <c r="J39" s="7" t="str">
        <f>IFERROR(INDEX(MaleDeclaration!$R$5:$R$30, MATCH(J$4, INDEX(MaleDeclaration!$T$5:$AF$30,,MATCH($B39,MaleDeclaration!$T$3:$AF$3,0)), 0)  ),"")</f>
        <v/>
      </c>
      <c r="K39" s="2"/>
      <c r="L39" s="2"/>
      <c r="M39" s="7" t="str">
        <f t="shared" si="3"/>
        <v/>
      </c>
    </row>
    <row r="40" spans="1:13" ht="20" customHeight="1" x14ac:dyDescent="0.3">
      <c r="A40" s="21"/>
      <c r="B40" s="4"/>
      <c r="C40" s="2"/>
      <c r="D40" s="12"/>
      <c r="E40" s="12"/>
      <c r="F40" s="12"/>
    </row>
    <row r="42" spans="1:13" ht="20" customHeight="1" x14ac:dyDescent="0.3">
      <c r="A42" s="14">
        <f t="array" ref="A42:A54">TRANSPOSE(MaleDeclaration!AL4:AX4)</f>
        <v>10</v>
      </c>
      <c r="B42" s="6" t="str">
        <f t="array" ref="B42:B54">TRANSPOSE(MaleDeclaration!AL3:AX3)</f>
        <v>TRIPLE JUMP</v>
      </c>
      <c r="C42" s="7" t="s">
        <v>65</v>
      </c>
      <c r="D42" s="24" t="str">
        <f>IFERROR(INDEX(MaleDeclaration!$AJ$5:$AJ$20, MATCH(D$4, INDEX(MaleDeclaration!$AL$5:$AX$20,,MATCH($B42,MaleDeclaration!$AL$3:$AX$3,0)), 0)  ),"")</f>
        <v/>
      </c>
      <c r="E42" s="24" t="str">
        <f>IFERROR(INDEX(MaleDeclaration!$AJ$5:$AJ$20, MATCH(E$4, INDEX(MaleDeclaration!$AL$5:$AX$20,,MATCH($B42,MaleDeclaration!$AL$3:$AX$3,0)), 0)  ),"")</f>
        <v/>
      </c>
      <c r="F42" s="7" t="str">
        <f>IFERROR(INDEX(MaleDeclaration!$AJ$5:$AJ$20, MATCH(F$4, INDEX(MaleDeclaration!$AL$5:$AX$20,,MATCH($B42,MaleDeclaration!$AL$3:$AX$3,0)), 0)  ),"")</f>
        <v/>
      </c>
      <c r="G42" s="7" t="str">
        <f>IFERROR(INDEX(MaleDeclaration!$AJ$5:$AJ$20, MATCH(G$4, INDEX(MaleDeclaration!$AL$5:$AX$20,,MATCH($B42,MaleDeclaration!$AL$3:$AX$3,0)), 0)  ),"")</f>
        <v/>
      </c>
      <c r="H42" s="7" t="str">
        <f>IFERROR(INDEX(MaleDeclaration!$AJ$5:$AJ$20, MATCH(H$4, INDEX(MaleDeclaration!$AL$5:$AX$20,,MATCH($B42,MaleDeclaration!$AL$3:$AX$3,0)), 0)  ),"")</f>
        <v/>
      </c>
      <c r="I42" s="7" t="str">
        <f>IFERROR(INDEX(MaleDeclaration!$AJ$5:$AJ$20, MATCH(I$4, INDEX(MaleDeclaration!$AL$5:$AX$20,,MATCH($B42,MaleDeclaration!$AL$3:$AX$3,0)), 0)  ),"")</f>
        <v/>
      </c>
      <c r="J42" s="7" t="str">
        <f>IFERROR(INDEX(MaleDeclaration!$AJ$5:$AJ$20, MATCH(J$4, INDEX(MaleDeclaration!$AL$5:$AX$20,,MATCH($B42,MaleDeclaration!$AL$3:$AX$3,0)), 0)  ),"")</f>
        <v/>
      </c>
      <c r="K42" s="7" t="str">
        <f>IFERROR(INDEX(MaleDeclaration!$AJ$5:$AJ$20, MATCH(K$4, INDEX(MaleDeclaration!$AL$5:$AX$20,,MATCH($B42,MaleDeclaration!$AL$3:$AX$3,0)), 0)  ),"")</f>
        <v/>
      </c>
      <c r="L42" s="7" t="str">
        <f>IFERROR(INDEX(MaleDeclaration!$AJ$5:$AJ$20, MATCH(L$4, INDEX(MaleDeclaration!$AL$5:$AX$20,,MATCH($B42,MaleDeclaration!$AL$3:$AX$3,0)), 0)  ),"")</f>
        <v/>
      </c>
      <c r="M42" s="7" t="str">
        <f t="shared" ref="M42:M57" si="6">IF(RIGHT(IF(F42="", "", F42&amp;", ")&amp;IF(G42="", "", G42&amp;", ")&amp;IF(H42="", "", H42&amp;", ")&amp;IF(I42="", "", I42&amp;", ")&amp;IF(J42="", "", J42&amp;", ")&amp;IF(K42="", "", K42&amp;", ")&amp;IF(L42="", "", L42&amp;", "),2)=", ", LEFT(IF(F42="", "", F42&amp;", ")&amp;IF(G42="", "", G42&amp;", ")&amp;IF(H42="", "", H42&amp;", ")&amp;IF(I42="", "", I42&amp;", ")&amp;IF(J42="", "", J42&amp;", ")&amp;IF(K42="", "", K42&amp;", ")&amp;IF(L42="", "", L42&amp;", "),LEN(IF(F42="", "", F42&amp;", ")&amp;IF(G42="", "", G42&amp;", ")&amp;IF(H42="", "", H42&amp;", ")&amp;IF(I42="", "", I42&amp;", ")&amp;IF(J42="", "", J42&amp;", ")&amp;IF(K42="", "", K42&amp;", ")&amp;IF(L42="", "", L42&amp;", "))-2), IF(F42="", "", F42&amp;", ")&amp;IF(G42="", "", G42&amp;", ")&amp;IF(H42="", "", H42&amp;", ")&amp;IF(I42="", "", I42&amp;", ")&amp;IF(J42="", "", J42&amp;", ")&amp;IF(K42="", "", K42&amp;", ")&amp;IF(L42="", "", L42&amp;", "))</f>
        <v/>
      </c>
    </row>
    <row r="43" spans="1:13" ht="20" customHeight="1" x14ac:dyDescent="0.3">
      <c r="A43" s="14">
        <v>10</v>
      </c>
      <c r="B43" s="6" t="str">
        <v>DISCUS</v>
      </c>
      <c r="C43" s="7" t="s">
        <v>65</v>
      </c>
      <c r="D43" s="7" t="str">
        <f>IFERROR(INDEX(MaleDeclaration!$AJ$5:$AJ$20, MATCH(D$4, INDEX(MaleDeclaration!$AL$5:$AX$20,,MATCH($B43,MaleDeclaration!$AL$3:$AX$3,0)), 0)  ),"")</f>
        <v/>
      </c>
      <c r="E43" s="7" t="str">
        <f>IFERROR(INDEX(MaleDeclaration!$AJ$5:$AJ$20, MATCH(E$4, INDEX(MaleDeclaration!$AL$5:$AX$20,,MATCH($B43,MaleDeclaration!$AL$3:$AX$3,0)), 0)  ),"")</f>
        <v/>
      </c>
      <c r="F43" s="7" t="str">
        <f>IFERROR(INDEX(MaleDeclaration!$AJ$5:$AJ$20, MATCH(F$4, INDEX(MaleDeclaration!$AL$5:$AX$20,,MATCH($B43,MaleDeclaration!$AL$3:$AX$3,0)), 0)  ),"")</f>
        <v/>
      </c>
      <c r="G43" s="7" t="str">
        <f>IFERROR(INDEX(MaleDeclaration!$AJ$5:$AJ$20, MATCH(G$4, INDEX(MaleDeclaration!$AL$5:$AX$20,,MATCH($B43,MaleDeclaration!$AL$3:$AX$3,0)), 0)  ),"")</f>
        <v/>
      </c>
      <c r="H43" s="7" t="str">
        <f>IFERROR(INDEX(MaleDeclaration!$AJ$5:$AJ$20, MATCH(H$4, INDEX(MaleDeclaration!$AL$5:$AX$20,,MATCH($B43,MaleDeclaration!$AL$3:$AX$3,0)), 0)  ),"")</f>
        <v/>
      </c>
      <c r="I43" s="7" t="str">
        <f>IFERROR(INDEX(MaleDeclaration!$AJ$5:$AJ$20, MATCH(I$4, INDEX(MaleDeclaration!$AL$5:$AX$20,,MATCH($B43,MaleDeclaration!$AL$3:$AX$3,0)), 0)  ),"")</f>
        <v/>
      </c>
      <c r="J43" s="7" t="str">
        <f>IFERROR(INDEX(MaleDeclaration!$AJ$5:$AJ$20, MATCH(J$4, INDEX(MaleDeclaration!$AL$5:$AX$20,,MATCH($B43,MaleDeclaration!$AL$3:$AX$3,0)), 0)  ),"")</f>
        <v/>
      </c>
      <c r="K43" s="7" t="str">
        <f>IFERROR(INDEX(MaleDeclaration!$AJ$5:$AJ$20, MATCH(K$4, INDEX(MaleDeclaration!$AL$5:$AX$20,,MATCH($B43,MaleDeclaration!$AL$3:$AX$3,0)), 0)  ),"")</f>
        <v/>
      </c>
      <c r="L43" s="7" t="str">
        <f>IFERROR(INDEX(MaleDeclaration!$AJ$5:$AJ$20, MATCH(L$4, INDEX(MaleDeclaration!$AL$5:$AX$20,,MATCH($B43,MaleDeclaration!$AL$3:$AX$3,0)), 0)  ),"")</f>
        <v/>
      </c>
      <c r="M43" s="7" t="str">
        <f t="shared" si="6"/>
        <v/>
      </c>
    </row>
    <row r="44" spans="1:13" ht="20" customHeight="1" x14ac:dyDescent="0.3">
      <c r="A44" s="14">
        <v>11</v>
      </c>
      <c r="B44" s="6" t="str">
        <v>110mH</v>
      </c>
      <c r="C44" s="7" t="s">
        <v>65</v>
      </c>
      <c r="D44" s="7" t="str">
        <f>IFERROR(INDEX(MaleDeclaration!$AJ$5:$AJ$20, MATCH(D$4, INDEX(MaleDeclaration!$AL$5:$AX$20,,MATCH($B44,MaleDeclaration!$AL$3:$AX$3,0)), 0)  ),"")</f>
        <v/>
      </c>
      <c r="E44" s="7" t="str">
        <f>IFERROR(INDEX(MaleDeclaration!$AJ$5:$AJ$20, MATCH(E$4, INDEX(MaleDeclaration!$AL$5:$AX$20,,MATCH($B44,MaleDeclaration!$AL$3:$AX$3,0)), 0)  ),"")</f>
        <v/>
      </c>
      <c r="F44" s="7" t="str">
        <f>IFERROR(INDEX(MaleDeclaration!$AJ$5:$AJ$20, MATCH(F$4, INDEX(MaleDeclaration!$AL$5:$AX$20,,MATCH($B44,MaleDeclaration!$AL$3:$AX$3,0)), 0)  ),"")</f>
        <v/>
      </c>
      <c r="G44" s="7" t="str">
        <f>IFERROR(INDEX(MaleDeclaration!$AJ$5:$AJ$20, MATCH(G$4, INDEX(MaleDeclaration!$AL$5:$AX$20,,MATCH($B44,MaleDeclaration!$AL$3:$AX$3,0)), 0)  ),"")</f>
        <v/>
      </c>
      <c r="H44" s="7" t="str">
        <f>IFERROR(INDEX(MaleDeclaration!$AJ$5:$AJ$20, MATCH(H$4, INDEX(MaleDeclaration!$AL$5:$AX$20,,MATCH($B44,MaleDeclaration!$AL$3:$AX$3,0)), 0)  ),"")</f>
        <v/>
      </c>
      <c r="I44" s="7" t="str">
        <f>IFERROR(INDEX(MaleDeclaration!$AJ$5:$AJ$20, MATCH(I$4, INDEX(MaleDeclaration!$AL$5:$AX$20,,MATCH($B44,MaleDeclaration!$AL$3:$AX$3,0)), 0)  ),"")</f>
        <v/>
      </c>
      <c r="J44" s="7" t="str">
        <f>IFERROR(INDEX(MaleDeclaration!$AJ$5:$AJ$20, MATCH(J$4, INDEX(MaleDeclaration!$AL$5:$AX$20,,MATCH($B44,MaleDeclaration!$AL$3:$AX$3,0)), 0)  ),"")</f>
        <v/>
      </c>
      <c r="K44" s="7" t="str">
        <f>IFERROR(INDEX(MaleDeclaration!$AJ$5:$AJ$20, MATCH(K$4, INDEX(MaleDeclaration!$AL$5:$AX$20,,MATCH($B44,MaleDeclaration!$AL$3:$AX$3,0)), 0)  ),"")</f>
        <v/>
      </c>
      <c r="L44" s="7" t="str">
        <f>IFERROR(INDEX(MaleDeclaration!$AJ$5:$AJ$20, MATCH(L$4, INDEX(MaleDeclaration!$AL$5:$AX$20,,MATCH($B44,MaleDeclaration!$AL$3:$AX$3,0)), 0)  ),"")</f>
        <v/>
      </c>
      <c r="M44" s="7" t="str">
        <f t="shared" si="6"/>
        <v/>
      </c>
    </row>
    <row r="45" spans="1:13" ht="20" customHeight="1" x14ac:dyDescent="0.3">
      <c r="A45" s="14">
        <v>11.05</v>
      </c>
      <c r="B45" s="6" t="str">
        <v>1500m</v>
      </c>
      <c r="C45" s="7" t="s">
        <v>65</v>
      </c>
      <c r="D45" s="7" t="str">
        <f>IFERROR(INDEX(MaleDeclaration!$AJ$5:$AJ$20, MATCH(D$4, INDEX(MaleDeclaration!$AL$5:$AX$20,,MATCH($B45,MaleDeclaration!$AL$3:$AX$3,0)), 0)  ),"")</f>
        <v/>
      </c>
      <c r="E45" s="7" t="str">
        <f>IFERROR(INDEX(MaleDeclaration!$AJ$5:$AJ$20, MATCH(E$4, INDEX(MaleDeclaration!$AL$5:$AX$20,,MATCH($B45,MaleDeclaration!$AL$3:$AX$3,0)), 0)  ),"")</f>
        <v/>
      </c>
      <c r="F45" s="7" t="str">
        <f>IFERROR(INDEX(MaleDeclaration!$AJ$5:$AJ$20, MATCH(F$4, INDEX(MaleDeclaration!$AL$5:$AX$20,,MATCH($B45,MaleDeclaration!$AL$3:$AX$3,0)), 0)  ),"")</f>
        <v/>
      </c>
      <c r="G45" s="7" t="str">
        <f>IFERROR(INDEX(MaleDeclaration!$AJ$5:$AJ$20, MATCH(G$4, INDEX(MaleDeclaration!$AL$5:$AX$20,,MATCH($B45,MaleDeclaration!$AL$3:$AX$3,0)), 0)  ),"")</f>
        <v/>
      </c>
      <c r="H45" s="7" t="str">
        <f>IFERROR(INDEX(MaleDeclaration!$AJ$5:$AJ$20, MATCH(H$4, INDEX(MaleDeclaration!$AL$5:$AX$20,,MATCH($B45,MaleDeclaration!$AL$3:$AX$3,0)), 0)  ),"")</f>
        <v/>
      </c>
      <c r="I45" s="7" t="str">
        <f>IFERROR(INDEX(MaleDeclaration!$AJ$5:$AJ$20, MATCH(I$4, INDEX(MaleDeclaration!$AL$5:$AX$20,,MATCH($B45,MaleDeclaration!$AL$3:$AX$3,0)), 0)  ),"")</f>
        <v/>
      </c>
      <c r="J45" s="7" t="str">
        <f>IFERROR(INDEX(MaleDeclaration!$AJ$5:$AJ$20, MATCH(J$4, INDEX(MaleDeclaration!$AL$5:$AX$20,,MATCH($B45,MaleDeclaration!$AL$3:$AX$3,0)), 0)  ),"")</f>
        <v/>
      </c>
      <c r="K45" s="7" t="str">
        <f>IFERROR(INDEX(MaleDeclaration!$AJ$5:$AJ$20, MATCH(K$4, INDEX(MaleDeclaration!$AL$5:$AX$20,,MATCH($B45,MaleDeclaration!$AL$3:$AX$3,0)), 0)  ),"")</f>
        <v/>
      </c>
      <c r="L45" s="7" t="str">
        <f>IFERROR(INDEX(MaleDeclaration!$AJ$5:$AJ$20, MATCH(L$4, INDEX(MaleDeclaration!$AL$5:$AX$20,,MATCH($B45,MaleDeclaration!$AL$3:$AX$3,0)), 0)  ),"")</f>
        <v/>
      </c>
      <c r="M45" s="7" t="str">
        <f t="shared" si="6"/>
        <v/>
      </c>
    </row>
    <row r="46" spans="1:13" ht="20" customHeight="1" x14ac:dyDescent="0.3">
      <c r="A46" s="14">
        <v>11.3</v>
      </c>
      <c r="B46" s="6" t="str">
        <v>HIGH JUMP</v>
      </c>
      <c r="C46" s="7" t="s">
        <v>65</v>
      </c>
      <c r="D46" s="7" t="str">
        <f>IFERROR(INDEX(MaleDeclaration!$AJ$5:$AJ$20, MATCH(D$4, INDEX(MaleDeclaration!$AL$5:$AX$20,,MATCH($B46,MaleDeclaration!$AL$3:$AX$3,0)), 0)  ),"")</f>
        <v/>
      </c>
      <c r="E46" s="7" t="str">
        <f>IFERROR(INDEX(MaleDeclaration!$AJ$5:$AJ$20, MATCH(E$4, INDEX(MaleDeclaration!$AL$5:$AX$20,,MATCH($B46,MaleDeclaration!$AL$3:$AX$3,0)), 0)  ),"")</f>
        <v/>
      </c>
      <c r="F46" s="7" t="str">
        <f>IFERROR(INDEX(MaleDeclaration!$AJ$5:$AJ$20, MATCH(F$4, INDEX(MaleDeclaration!$AL$5:$AX$20,,MATCH($B46,MaleDeclaration!$AL$3:$AX$3,0)), 0)  ),"")</f>
        <v/>
      </c>
      <c r="G46" s="7" t="str">
        <f>IFERROR(INDEX(MaleDeclaration!$AJ$5:$AJ$20, MATCH(G$4, INDEX(MaleDeclaration!$AL$5:$AX$20,,MATCH($B46,MaleDeclaration!$AL$3:$AX$3,0)), 0)  ),"")</f>
        <v/>
      </c>
      <c r="H46" s="7" t="str">
        <f>IFERROR(INDEX(MaleDeclaration!$AJ$5:$AJ$20, MATCH(H$4, INDEX(MaleDeclaration!$AL$5:$AX$20,,MATCH($B46,MaleDeclaration!$AL$3:$AX$3,0)), 0)  ),"")</f>
        <v/>
      </c>
      <c r="I46" s="7" t="str">
        <f>IFERROR(INDEX(MaleDeclaration!$AJ$5:$AJ$20, MATCH(I$4, INDEX(MaleDeclaration!$AL$5:$AX$20,,MATCH($B46,MaleDeclaration!$AL$3:$AX$3,0)), 0)  ),"")</f>
        <v/>
      </c>
      <c r="J46" s="7" t="str">
        <f>IFERROR(INDEX(MaleDeclaration!$AJ$5:$AJ$20, MATCH(J$4, INDEX(MaleDeclaration!$AL$5:$AX$20,,MATCH($B46,MaleDeclaration!$AL$3:$AX$3,0)), 0)  ),"")</f>
        <v/>
      </c>
      <c r="K46" s="7" t="str">
        <f>IFERROR(INDEX(MaleDeclaration!$AJ$5:$AJ$20, MATCH(K$4, INDEX(MaleDeclaration!$AL$5:$AX$20,,MATCH($B46,MaleDeclaration!$AL$3:$AX$3,0)), 0)  ),"")</f>
        <v/>
      </c>
      <c r="L46" s="7" t="str">
        <f>IFERROR(INDEX(MaleDeclaration!$AJ$5:$AJ$20, MATCH(L$4, INDEX(MaleDeclaration!$AL$5:$AX$20,,MATCH($B46,MaleDeclaration!$AL$3:$AX$3,0)), 0)  ),"")</f>
        <v/>
      </c>
      <c r="M46" s="7" t="str">
        <f t="shared" si="6"/>
        <v/>
      </c>
    </row>
    <row r="47" spans="1:13" ht="20" customHeight="1" x14ac:dyDescent="0.3">
      <c r="A47" s="14">
        <v>12.25</v>
      </c>
      <c r="B47" s="6" t="str">
        <v>100m</v>
      </c>
      <c r="C47" s="7" t="s">
        <v>65</v>
      </c>
      <c r="D47" s="7" t="str">
        <f>IFERROR(INDEX(MaleDeclaration!$AJ$5:$AJ$20, MATCH(D$4, INDEX(MaleDeclaration!$AL$5:$AX$20,,MATCH($B47,MaleDeclaration!$AL$3:$AX$3,0)), 0)  ),"")</f>
        <v/>
      </c>
      <c r="E47" s="7" t="str">
        <f>IFERROR(INDEX(MaleDeclaration!$AJ$5:$AJ$20, MATCH(E$4, INDEX(MaleDeclaration!$AL$5:$AX$20,,MATCH($B47,MaleDeclaration!$AL$3:$AX$3,0)), 0)  ),"")</f>
        <v/>
      </c>
      <c r="F47" s="7" t="str">
        <f>IFERROR(INDEX(MaleDeclaration!$AJ$5:$AJ$20, MATCH(F$4, INDEX(MaleDeclaration!$AL$5:$AX$20,,MATCH($B47,MaleDeclaration!$AL$3:$AX$3,0)), 0)  ),"")</f>
        <v/>
      </c>
      <c r="G47" s="7" t="str">
        <f>IFERROR(INDEX(MaleDeclaration!$AJ$5:$AJ$20, MATCH(G$4, INDEX(MaleDeclaration!$AL$5:$AX$20,,MATCH($B47,MaleDeclaration!$AL$3:$AX$3,0)), 0)  ),"")</f>
        <v/>
      </c>
      <c r="H47" s="7" t="str">
        <f>IFERROR(INDEX(MaleDeclaration!$AJ$5:$AJ$20, MATCH(H$4, INDEX(MaleDeclaration!$AL$5:$AX$20,,MATCH($B47,MaleDeclaration!$AL$3:$AX$3,0)), 0)  ),"")</f>
        <v/>
      </c>
      <c r="I47" s="7" t="str">
        <f>IFERROR(INDEX(MaleDeclaration!$AJ$5:$AJ$20, MATCH(I$4, INDEX(MaleDeclaration!$AL$5:$AX$20,,MATCH($B47,MaleDeclaration!$AL$3:$AX$3,0)), 0)  ),"")</f>
        <v/>
      </c>
      <c r="J47" s="7" t="str">
        <f>IFERROR(INDEX(MaleDeclaration!$AJ$5:$AJ$20, MATCH(J$4, INDEX(MaleDeclaration!$AL$5:$AX$20,,MATCH($B47,MaleDeclaration!$AL$3:$AX$3,0)), 0)  ),"")</f>
        <v/>
      </c>
      <c r="K47" s="7" t="str">
        <f>IFERROR(INDEX(MaleDeclaration!$AJ$5:$AJ$20, MATCH(K$4, INDEX(MaleDeclaration!$AL$5:$AX$20,,MATCH($B47,MaleDeclaration!$AL$3:$AX$3,0)), 0)  ),"")</f>
        <v/>
      </c>
      <c r="L47" s="7" t="str">
        <f>IFERROR(INDEX(MaleDeclaration!$AJ$5:$AJ$20, MATCH(L$4, INDEX(MaleDeclaration!$AL$5:$AX$20,,MATCH($B47,MaleDeclaration!$AL$3:$AX$3,0)), 0)  ),"")</f>
        <v/>
      </c>
      <c r="M47" s="7" t="str">
        <f t="shared" si="6"/>
        <v/>
      </c>
    </row>
    <row r="48" spans="1:13" ht="20" customHeight="1" x14ac:dyDescent="0.3">
      <c r="A48" s="14">
        <v>13</v>
      </c>
      <c r="B48" s="6" t="str">
        <v>JAVELIN</v>
      </c>
      <c r="C48" s="7" t="s">
        <v>65</v>
      </c>
      <c r="D48" s="7" t="str">
        <f>IFERROR(INDEX(MaleDeclaration!$AJ$5:$AJ$20, MATCH(D$4, INDEX(MaleDeclaration!$AL$5:$AX$20,,MATCH($B48,MaleDeclaration!$AL$3:$AX$3,0)), 0)  ),"")</f>
        <v/>
      </c>
      <c r="E48" s="7" t="str">
        <f>IFERROR(INDEX(MaleDeclaration!$AJ$5:$AJ$20, MATCH(E$4, INDEX(MaleDeclaration!$AL$5:$AX$20,,MATCH($B48,MaleDeclaration!$AL$3:$AX$3,0)), 0)  ),"")</f>
        <v/>
      </c>
      <c r="F48" s="7" t="str">
        <f>IFERROR(INDEX(MaleDeclaration!$AJ$5:$AJ$20, MATCH(F$4, INDEX(MaleDeclaration!$AL$5:$AX$20,,MATCH($B48,MaleDeclaration!$AL$3:$AX$3,0)), 0)  ),"")</f>
        <v/>
      </c>
      <c r="G48" s="7" t="str">
        <f>IFERROR(INDEX(MaleDeclaration!$AJ$5:$AJ$20, MATCH(G$4, INDEX(MaleDeclaration!$AL$5:$AX$20,,MATCH($B48,MaleDeclaration!$AL$3:$AX$3,0)), 0)  ),"")</f>
        <v/>
      </c>
      <c r="H48" s="7" t="str">
        <f>IFERROR(INDEX(MaleDeclaration!$AJ$5:$AJ$20, MATCH(H$4, INDEX(MaleDeclaration!$AL$5:$AX$20,,MATCH($B48,MaleDeclaration!$AL$3:$AX$3,0)), 0)  ),"")</f>
        <v/>
      </c>
      <c r="I48" s="7" t="str">
        <f>IFERROR(INDEX(MaleDeclaration!$AJ$5:$AJ$20, MATCH(I$4, INDEX(MaleDeclaration!$AL$5:$AX$20,,MATCH($B48,MaleDeclaration!$AL$3:$AX$3,0)), 0)  ),"")</f>
        <v/>
      </c>
      <c r="J48" s="7" t="str">
        <f>IFERROR(INDEX(MaleDeclaration!$AJ$5:$AJ$20, MATCH(J$4, INDEX(MaleDeclaration!$AL$5:$AX$20,,MATCH($B48,MaleDeclaration!$AL$3:$AX$3,0)), 0)  ),"")</f>
        <v/>
      </c>
      <c r="K48" s="7" t="str">
        <f>IFERROR(INDEX(MaleDeclaration!$AJ$5:$AJ$20, MATCH(K$4, INDEX(MaleDeclaration!$AL$5:$AX$20,,MATCH($B48,MaleDeclaration!$AL$3:$AX$3,0)), 0)  ),"")</f>
        <v/>
      </c>
      <c r="L48" s="7" t="str">
        <f>IFERROR(INDEX(MaleDeclaration!$AJ$5:$AJ$20, MATCH(L$4, INDEX(MaleDeclaration!$AL$5:$AX$20,,MATCH($B48,MaleDeclaration!$AL$3:$AX$3,0)), 0)  ),"")</f>
        <v/>
      </c>
      <c r="M48" s="7" t="str">
        <f t="shared" si="6"/>
        <v/>
      </c>
    </row>
    <row r="49" spans="1:13" ht="20" customHeight="1" x14ac:dyDescent="0.3">
      <c r="A49" s="14">
        <v>13.4</v>
      </c>
      <c r="B49" s="6" t="str">
        <v>400m</v>
      </c>
      <c r="C49" s="7" t="s">
        <v>65</v>
      </c>
      <c r="D49" s="7" t="str">
        <f>IFERROR(INDEX(MaleDeclaration!$AJ$5:$AJ$20, MATCH(D$4, INDEX(MaleDeclaration!$AL$5:$AX$20,,MATCH($B49,MaleDeclaration!$AL$3:$AX$3,0)), 0)  ),"")</f>
        <v/>
      </c>
      <c r="E49" s="7" t="str">
        <f>IFERROR(INDEX(MaleDeclaration!$AJ$5:$AJ$20, MATCH(E$4, INDEX(MaleDeclaration!$AL$5:$AX$20,,MATCH($B49,MaleDeclaration!$AL$3:$AX$3,0)), 0)  ),"")</f>
        <v/>
      </c>
      <c r="F49" s="7" t="str">
        <f>IFERROR(INDEX(MaleDeclaration!$AJ$5:$AJ$20, MATCH(F$4, INDEX(MaleDeclaration!$AL$5:$AX$20,,MATCH($B49,MaleDeclaration!$AL$3:$AX$3,0)), 0)  ),"")</f>
        <v/>
      </c>
      <c r="G49" s="7" t="str">
        <f>IFERROR(INDEX(MaleDeclaration!$AJ$5:$AJ$20, MATCH(G$4, INDEX(MaleDeclaration!$AL$5:$AX$20,,MATCH($B49,MaleDeclaration!$AL$3:$AX$3,0)), 0)  ),"")</f>
        <v/>
      </c>
      <c r="H49" s="7" t="str">
        <f>IFERROR(INDEX(MaleDeclaration!$AJ$5:$AJ$20, MATCH(H$4, INDEX(MaleDeclaration!$AL$5:$AX$20,,MATCH($B49,MaleDeclaration!$AL$3:$AX$3,0)), 0)  ),"")</f>
        <v/>
      </c>
      <c r="I49" s="7" t="str">
        <f>IFERROR(INDEX(MaleDeclaration!$AJ$5:$AJ$20, MATCH(I$4, INDEX(MaleDeclaration!$AL$5:$AX$20,,MATCH($B49,MaleDeclaration!$AL$3:$AX$3,0)), 0)  ),"")</f>
        <v/>
      </c>
      <c r="J49" s="7" t="str">
        <f>IFERROR(INDEX(MaleDeclaration!$AJ$5:$AJ$20, MATCH(J$4, INDEX(MaleDeclaration!$AL$5:$AX$20,,MATCH($B49,MaleDeclaration!$AL$3:$AX$3,0)), 0)  ),"")</f>
        <v/>
      </c>
      <c r="K49" s="7" t="str">
        <f>IFERROR(INDEX(MaleDeclaration!$AJ$5:$AJ$20, MATCH(K$4, INDEX(MaleDeclaration!$AL$5:$AX$20,,MATCH($B49,MaleDeclaration!$AL$3:$AX$3,0)), 0)  ),"")</f>
        <v/>
      </c>
      <c r="L49" s="7" t="str">
        <f>IFERROR(INDEX(MaleDeclaration!$AJ$5:$AJ$20, MATCH(L$4, INDEX(MaleDeclaration!$AL$5:$AX$20,,MATCH($B49,MaleDeclaration!$AL$3:$AX$3,0)), 0)  ),"")</f>
        <v/>
      </c>
      <c r="M49" s="7" t="str">
        <f t="shared" si="6"/>
        <v/>
      </c>
    </row>
    <row r="50" spans="1:13" ht="20" customHeight="1" x14ac:dyDescent="0.3">
      <c r="A50" s="14">
        <v>14</v>
      </c>
      <c r="B50" s="6" t="str">
        <v>LONG JUMP</v>
      </c>
      <c r="C50" s="7" t="s">
        <v>65</v>
      </c>
      <c r="D50" s="7" t="str">
        <f>IFERROR(INDEX(MaleDeclaration!$AJ$5:$AJ$20, MATCH(D$4, INDEX(MaleDeclaration!$AL$5:$AX$20,,MATCH($B50,MaleDeclaration!$AL$3:$AX$3,0)), 0)  ),"")</f>
        <v/>
      </c>
      <c r="E50" s="7" t="str">
        <f>IFERROR(INDEX(MaleDeclaration!$AJ$5:$AJ$20, MATCH(E$4, INDEX(MaleDeclaration!$AL$5:$AX$20,,MATCH($B50,MaleDeclaration!$AL$3:$AX$3,0)), 0)  ),"")</f>
        <v/>
      </c>
      <c r="F50" s="7" t="str">
        <f>IFERROR(INDEX(MaleDeclaration!$AJ$5:$AJ$20, MATCH(F$4, INDEX(MaleDeclaration!$AL$5:$AX$20,,MATCH($B50,MaleDeclaration!$AL$3:$AX$3,0)), 0)  ),"")</f>
        <v/>
      </c>
      <c r="G50" s="7" t="str">
        <f>IFERROR(INDEX(MaleDeclaration!$AJ$5:$AJ$20, MATCH(G$4, INDEX(MaleDeclaration!$AL$5:$AX$20,,MATCH($B50,MaleDeclaration!$AL$3:$AX$3,0)), 0)  ),"")</f>
        <v/>
      </c>
      <c r="H50" s="7" t="str">
        <f>IFERROR(INDEX(MaleDeclaration!$AJ$5:$AJ$20, MATCH(H$4, INDEX(MaleDeclaration!$AL$5:$AX$20,,MATCH($B50,MaleDeclaration!$AL$3:$AX$3,0)), 0)  ),"")</f>
        <v/>
      </c>
      <c r="I50" s="7" t="str">
        <f>IFERROR(INDEX(MaleDeclaration!$AJ$5:$AJ$20, MATCH(I$4, INDEX(MaleDeclaration!$AL$5:$AX$20,,MATCH($B50,MaleDeclaration!$AL$3:$AX$3,0)), 0)  ),"")</f>
        <v/>
      </c>
      <c r="J50" s="7" t="str">
        <f>IFERROR(INDEX(MaleDeclaration!$AJ$5:$AJ$20, MATCH(J$4, INDEX(MaleDeclaration!$AL$5:$AX$20,,MATCH($B50,MaleDeclaration!$AL$3:$AX$3,0)), 0)  ),"")</f>
        <v/>
      </c>
      <c r="K50" s="7" t="str">
        <f>IFERROR(INDEX(MaleDeclaration!$AJ$5:$AJ$20, MATCH(K$4, INDEX(MaleDeclaration!$AL$5:$AX$20,,MATCH($B50,MaleDeclaration!$AL$3:$AX$3,0)), 0)  ),"")</f>
        <v/>
      </c>
      <c r="L50" s="7" t="str">
        <f>IFERROR(INDEX(MaleDeclaration!$AJ$5:$AJ$20, MATCH(L$4, INDEX(MaleDeclaration!$AL$5:$AX$20,,MATCH($B50,MaleDeclaration!$AL$3:$AX$3,0)), 0)  ),"")</f>
        <v/>
      </c>
      <c r="M50" s="7" t="str">
        <f t="shared" si="6"/>
        <v/>
      </c>
    </row>
    <row r="51" spans="1:13" ht="20" customHeight="1" x14ac:dyDescent="0.3">
      <c r="A51" s="14">
        <v>15</v>
      </c>
      <c r="B51" s="6" t="str">
        <v>SHOT</v>
      </c>
      <c r="C51" s="7" t="s">
        <v>65</v>
      </c>
      <c r="D51" s="7" t="str">
        <f>IFERROR(INDEX(MaleDeclaration!$AJ$5:$AJ$20, MATCH(D$4, INDEX(MaleDeclaration!$AL$5:$AX$20,,MATCH($B51,MaleDeclaration!$AL$3:$AX$3,0)), 0)  ),"")</f>
        <v/>
      </c>
      <c r="E51" s="7" t="str">
        <f>IFERROR(INDEX(MaleDeclaration!$AJ$5:$AJ$20, MATCH(E$4, INDEX(MaleDeclaration!$AL$5:$AX$20,,MATCH($B51,MaleDeclaration!$AL$3:$AX$3,0)), 0)  ),"")</f>
        <v/>
      </c>
      <c r="F51" s="7" t="str">
        <f>IFERROR(INDEX(MaleDeclaration!$AJ$5:$AJ$20, MATCH(F$4, INDEX(MaleDeclaration!$AL$5:$AX$20,,MATCH($B51,MaleDeclaration!$AL$3:$AX$3,0)), 0)  ),"")</f>
        <v/>
      </c>
      <c r="G51" s="7" t="str">
        <f>IFERROR(INDEX(MaleDeclaration!$AJ$5:$AJ$20, MATCH(G$4, INDEX(MaleDeclaration!$AL$5:$AX$20,,MATCH($B51,MaleDeclaration!$AL$3:$AX$3,0)), 0)  ),"")</f>
        <v/>
      </c>
      <c r="H51" s="7" t="str">
        <f>IFERROR(INDEX(MaleDeclaration!$AJ$5:$AJ$20, MATCH(H$4, INDEX(MaleDeclaration!$AL$5:$AX$20,,MATCH($B51,MaleDeclaration!$AL$3:$AX$3,0)), 0)  ),"")</f>
        <v/>
      </c>
      <c r="I51" s="7" t="str">
        <f>IFERROR(INDEX(MaleDeclaration!$AJ$5:$AJ$20, MATCH(I$4, INDEX(MaleDeclaration!$AL$5:$AX$20,,MATCH($B51,MaleDeclaration!$AL$3:$AX$3,0)), 0)  ),"")</f>
        <v/>
      </c>
      <c r="J51" s="7" t="str">
        <f>IFERROR(INDEX(MaleDeclaration!$AJ$5:$AJ$20, MATCH(J$4, INDEX(MaleDeclaration!$AL$5:$AX$20,,MATCH($B51,MaleDeclaration!$AL$3:$AX$3,0)), 0)  ),"")</f>
        <v/>
      </c>
      <c r="K51" s="7" t="str">
        <f>IFERROR(INDEX(MaleDeclaration!$AJ$5:$AJ$20, MATCH(K$4, INDEX(MaleDeclaration!$AL$5:$AX$20,,MATCH($B51,MaleDeclaration!$AL$3:$AX$3,0)), 0)  ),"")</f>
        <v/>
      </c>
      <c r="L51" s="7" t="str">
        <f>IFERROR(INDEX(MaleDeclaration!$AJ$5:$AJ$20, MATCH(L$4, INDEX(MaleDeclaration!$AL$5:$AX$20,,MATCH($B51,MaleDeclaration!$AL$3:$AX$3,0)), 0)  ),"")</f>
        <v/>
      </c>
      <c r="M51" s="7" t="str">
        <f t="shared" si="6"/>
        <v/>
      </c>
    </row>
    <row r="52" spans="1:13" ht="20" customHeight="1" x14ac:dyDescent="0.3">
      <c r="A52" s="14">
        <v>15.45</v>
      </c>
      <c r="B52" s="6" t="str">
        <v>200m</v>
      </c>
      <c r="C52" s="7" t="s">
        <v>65</v>
      </c>
      <c r="D52" s="7" t="str">
        <f>IFERROR(INDEX(MaleDeclaration!$AJ$5:$AJ$20, MATCH(D$4, INDEX(MaleDeclaration!$AL$5:$AX$20,,MATCH($B52,MaleDeclaration!$AL$3:$AX$3,0)), 0)  ),"")</f>
        <v/>
      </c>
      <c r="E52" s="7" t="str">
        <f>IFERROR(INDEX(MaleDeclaration!$AJ$5:$AJ$20, MATCH(E$4, INDEX(MaleDeclaration!$AL$5:$AX$20,,MATCH($B52,MaleDeclaration!$AL$3:$AX$3,0)), 0)  ),"")</f>
        <v/>
      </c>
      <c r="F52" s="7" t="str">
        <f>IFERROR(INDEX(MaleDeclaration!$AJ$5:$AJ$20, MATCH(F$4, INDEX(MaleDeclaration!$AL$5:$AX$20,,MATCH($B52,MaleDeclaration!$AL$3:$AX$3,0)), 0)  ),"")</f>
        <v/>
      </c>
      <c r="G52" s="7" t="str">
        <f>IFERROR(INDEX(MaleDeclaration!$AJ$5:$AJ$20, MATCH(G$4, INDEX(MaleDeclaration!$AL$5:$AX$20,,MATCH($B52,MaleDeclaration!$AL$3:$AX$3,0)), 0)  ),"")</f>
        <v/>
      </c>
      <c r="H52" s="7" t="str">
        <f>IFERROR(INDEX(MaleDeclaration!$AJ$5:$AJ$20, MATCH(H$4, INDEX(MaleDeclaration!$AL$5:$AX$20,,MATCH($B52,MaleDeclaration!$AL$3:$AX$3,0)), 0)  ),"")</f>
        <v/>
      </c>
      <c r="I52" s="7" t="str">
        <f>IFERROR(INDEX(MaleDeclaration!$AJ$5:$AJ$20, MATCH(I$4, INDEX(MaleDeclaration!$AL$5:$AX$20,,MATCH($B52,MaleDeclaration!$AL$3:$AX$3,0)), 0)  ),"")</f>
        <v/>
      </c>
      <c r="J52" s="7" t="str">
        <f>IFERROR(INDEX(MaleDeclaration!$AJ$5:$AJ$20, MATCH(J$4, INDEX(MaleDeclaration!$AL$5:$AX$20,,MATCH($B52,MaleDeclaration!$AL$3:$AX$3,0)), 0)  ),"")</f>
        <v/>
      </c>
      <c r="K52" s="7" t="str">
        <f>IFERROR(INDEX(MaleDeclaration!$AJ$5:$AJ$20, MATCH(K$4, INDEX(MaleDeclaration!$AL$5:$AX$20,,MATCH($B52,MaleDeclaration!$AL$3:$AX$3,0)), 0)  ),"")</f>
        <v/>
      </c>
      <c r="L52" s="7" t="str">
        <f>IFERROR(INDEX(MaleDeclaration!$AJ$5:$AJ$20, MATCH(L$4, INDEX(MaleDeclaration!$AL$5:$AX$20,,MATCH($B52,MaleDeclaration!$AL$3:$AX$3,0)), 0)  ),"")</f>
        <v/>
      </c>
      <c r="M52" s="7" t="str">
        <f t="shared" si="6"/>
        <v/>
      </c>
    </row>
    <row r="53" spans="1:13" ht="20" customHeight="1" x14ac:dyDescent="0.3">
      <c r="A53" s="14">
        <v>16.25</v>
      </c>
      <c r="B53" s="6" t="str">
        <v>800m</v>
      </c>
      <c r="C53" s="7" t="s">
        <v>65</v>
      </c>
      <c r="D53" s="7" t="str">
        <f>IFERROR(INDEX(MaleDeclaration!$AJ$5:$AJ$20, MATCH(D$4, INDEX(MaleDeclaration!$AL$5:$AX$20,,MATCH($B53,MaleDeclaration!$AL$3:$AX$3,0)), 0)  ),"")</f>
        <v/>
      </c>
      <c r="E53" s="7" t="str">
        <f>IFERROR(INDEX(MaleDeclaration!$AJ$5:$AJ$20, MATCH(E$4, INDEX(MaleDeclaration!$AL$5:$AX$20,,MATCH($B53,MaleDeclaration!$AL$3:$AX$3,0)), 0)  ),"")</f>
        <v/>
      </c>
      <c r="F53" s="7" t="str">
        <f>IFERROR(INDEX(MaleDeclaration!$AJ$5:$AJ$20, MATCH(F$4, INDEX(MaleDeclaration!$AL$5:$AX$20,,MATCH($B53,MaleDeclaration!$AL$3:$AX$3,0)), 0)  ),"")</f>
        <v/>
      </c>
      <c r="G53" s="7" t="str">
        <f>IFERROR(INDEX(MaleDeclaration!$AJ$5:$AJ$20, MATCH(G$4, INDEX(MaleDeclaration!$AL$5:$AX$20,,MATCH($B53,MaleDeclaration!$AL$3:$AX$3,0)), 0)  ),"")</f>
        <v/>
      </c>
      <c r="H53" s="7" t="str">
        <f>IFERROR(INDEX(MaleDeclaration!$AJ$5:$AJ$20, MATCH(H$4, INDEX(MaleDeclaration!$AL$5:$AX$20,,MATCH($B53,MaleDeclaration!$AL$3:$AX$3,0)), 0)  ),"")</f>
        <v/>
      </c>
      <c r="I53" s="7" t="str">
        <f>IFERROR(INDEX(MaleDeclaration!$AJ$5:$AJ$20, MATCH(I$4, INDEX(MaleDeclaration!$AL$5:$AX$20,,MATCH($B53,MaleDeclaration!$AL$3:$AX$3,0)), 0)  ),"")</f>
        <v/>
      </c>
      <c r="J53" s="7" t="str">
        <f>IFERROR(INDEX(MaleDeclaration!$AJ$5:$AJ$20, MATCH(J$4, INDEX(MaleDeclaration!$AL$5:$AX$20,,MATCH($B53,MaleDeclaration!$AL$3:$AX$3,0)), 0)  ),"")</f>
        <v/>
      </c>
      <c r="K53" s="7" t="str">
        <f>IFERROR(INDEX(MaleDeclaration!$AJ$5:$AJ$20, MATCH(K$4, INDEX(MaleDeclaration!$AL$5:$AX$20,,MATCH($B53,MaleDeclaration!$AL$3:$AX$3,0)), 0)  ),"")</f>
        <v/>
      </c>
      <c r="L53" s="7" t="str">
        <f>IFERROR(INDEX(MaleDeclaration!$AJ$5:$AJ$20, MATCH(L$4, INDEX(MaleDeclaration!$AL$5:$AX$20,,MATCH($B53,MaleDeclaration!$AL$3:$AX$3,0)), 0)  ),"")</f>
        <v/>
      </c>
      <c r="M53" s="7" t="str">
        <f t="shared" si="6"/>
        <v/>
      </c>
    </row>
    <row r="54" spans="1:13" ht="20" customHeight="1" x14ac:dyDescent="0.3">
      <c r="A54" s="14">
        <v>16.55</v>
      </c>
      <c r="B54" s="6" t="str">
        <v>4 x 100m</v>
      </c>
      <c r="C54" s="7" t="s">
        <v>65</v>
      </c>
      <c r="D54" s="7" t="str">
        <f>IFERROR(INDEX(MaleDeclaration!$AJ$5:$AJ$20, MATCH(1, INDEX(MaleDeclaration!$AL$5:$AX$20,,MATCH($B54,MaleDeclaration!$AL$3:$AX$3,0)), 0)  ),"")</f>
        <v/>
      </c>
      <c r="E54" s="16"/>
      <c r="F54" s="29"/>
      <c r="G54" s="7" t="str">
        <f>IFERROR(INDEX(MaleDeclaration!$AJ$5:$AJ$20, MATCH(G$4, INDEX(MaleDeclaration!$AL$5:$AX$20,,MATCH($B54,MaleDeclaration!$AL$3:$AX$3,0)), 0)  ),"")</f>
        <v/>
      </c>
      <c r="M54" s="7" t="str">
        <f t="shared" si="6"/>
        <v/>
      </c>
    </row>
    <row r="55" spans="1:13" ht="20" customHeight="1" x14ac:dyDescent="0.3">
      <c r="A55" s="14">
        <f>A54</f>
        <v>16.55</v>
      </c>
      <c r="B55" s="14" t="str">
        <f>B54</f>
        <v>4 x 100m</v>
      </c>
      <c r="C55" s="7" t="s">
        <v>65</v>
      </c>
      <c r="D55" s="7" t="str">
        <f>IFERROR(INDEX(MaleDeclaration!$AJ$5:$AJ$20, MATCH(2, INDEX(MaleDeclaration!$AL$5:$AX$20,,MATCH($B55,MaleDeclaration!$AL$3:$AX$3,0)), 0)  ),"")</f>
        <v/>
      </c>
      <c r="E55" s="16"/>
      <c r="F55" s="29"/>
      <c r="H55" s="7" t="str">
        <f>IFERROR(INDEX(MaleDeclaration!$AJ$5:$AJ$20, MATCH(H$4, INDEX(MaleDeclaration!$AL$5:$AX$20,,MATCH($B55,MaleDeclaration!$AL$3:$AX$3,0)), 0)  ),"")</f>
        <v/>
      </c>
      <c r="M55" s="7" t="str">
        <f t="shared" si="6"/>
        <v/>
      </c>
    </row>
    <row r="56" spans="1:13" ht="20" customHeight="1" x14ac:dyDescent="0.3">
      <c r="A56" s="14">
        <f t="shared" ref="A56:A57" si="7">A55</f>
        <v>16.55</v>
      </c>
      <c r="B56" s="6" t="str">
        <f>B55</f>
        <v>4 x 100m</v>
      </c>
      <c r="C56" s="7" t="s">
        <v>65</v>
      </c>
      <c r="D56" s="7" t="str">
        <f>IFERROR(INDEX(MaleDeclaration!$AJ$5:$AJ$20, MATCH(3, INDEX(MaleDeclaration!$AL$5:$AX$20,,MATCH($B56,MaleDeclaration!$AL$3:$AX$3,0)), 0)  ),"")</f>
        <v/>
      </c>
      <c r="E56" s="16"/>
      <c r="F56" s="29"/>
      <c r="I56" s="7" t="str">
        <f>IFERROR(INDEX(MaleDeclaration!$AJ$5:$AJ$20, MATCH(I$4, INDEX(MaleDeclaration!$AL$5:$AX$20,,MATCH($B56,MaleDeclaration!$AL$3:$AX$3,0)), 0)  ),"")</f>
        <v/>
      </c>
      <c r="M56" s="7" t="str">
        <f t="shared" si="6"/>
        <v/>
      </c>
    </row>
    <row r="57" spans="1:13" ht="20" customHeight="1" x14ac:dyDescent="0.3">
      <c r="A57" s="14">
        <f t="shared" si="7"/>
        <v>16.55</v>
      </c>
      <c r="B57" s="6" t="str">
        <f>B56</f>
        <v>4 x 100m</v>
      </c>
      <c r="C57" s="7" t="s">
        <v>65</v>
      </c>
      <c r="D57" s="7" t="str">
        <f>IFERROR(INDEX(MaleDeclaration!$AJ$5:$AJ$20, MATCH(4, INDEX(MaleDeclaration!$AL$5:$AX$20,,MATCH($B57,MaleDeclaration!$AL$3:$AX$3,0)), 0)  ),"")</f>
        <v/>
      </c>
      <c r="E57" s="16"/>
      <c r="F57" s="29"/>
      <c r="J57" s="7" t="str">
        <f>IFERROR(INDEX(MaleDeclaration!$AJ$5:$AJ$20, MATCH(J$4, INDEX(MaleDeclaration!$AL$5:$AX$20,,MATCH($B57,MaleDeclaration!$AL$3:$AX$3,0)), 0)  ),"")</f>
        <v/>
      </c>
      <c r="M57" s="7" t="str">
        <f t="shared" si="6"/>
        <v/>
      </c>
    </row>
    <row r="58" spans="1:13" ht="20" customHeight="1" x14ac:dyDescent="0.3">
      <c r="A58" s="21"/>
      <c r="B58" s="4"/>
      <c r="C58" s="2"/>
      <c r="D58" s="12"/>
      <c r="E58" s="12"/>
      <c r="F58" s="12"/>
    </row>
    <row r="60" spans="1:13" ht="20" customHeight="1" x14ac:dyDescent="0.3">
      <c r="A60" s="14">
        <f t="array" ref="A60:A72">TRANSPOSE(MaleDeclaration!AL28:AX28)</f>
        <v>10</v>
      </c>
      <c r="B60" s="6" t="str">
        <f t="array" ref="B60:B72">TRANSPOSE(MaleDeclaration!AL24:AX24)</f>
        <v>TRIPLE JUMP</v>
      </c>
      <c r="C60" s="7" t="s">
        <v>66</v>
      </c>
      <c r="D60" s="24"/>
      <c r="E60" s="25"/>
      <c r="F60" s="29" t="str">
        <f>IFERROR(INDEX(MaleDeclaration!$AJ$30:$AJ$38, MATCH(F$4, INDEX(MaleDeclaration!$AL$30:$AX$38,,MATCH($B60,MaleDeclaration!$AL$24:$AX$24,0)), 0)  ),"")</f>
        <v/>
      </c>
      <c r="G60" s="29" t="str">
        <f>IFERROR(INDEX(MaleDeclaration!$AJ$30:$AJ$38, MATCH(G$4, INDEX(MaleDeclaration!$AL$30:$AX$38,,MATCH($B60,MaleDeclaration!$AL$24:$AX$24,0)), 0)  ),"")</f>
        <v/>
      </c>
      <c r="H60" s="29" t="str">
        <f>IFERROR(INDEX(MaleDeclaration!$AJ$30:$AJ$38, MATCH(H$4, INDEX(MaleDeclaration!$AL$30:$AX$38,,MATCH($B60,MaleDeclaration!$AL$24:$AX$24,0)), 0)  ),"")</f>
        <v/>
      </c>
      <c r="I60" s="29" t="str">
        <f>IFERROR(INDEX(MaleDeclaration!$AJ$30:$AJ$38, MATCH(I$4, INDEX(MaleDeclaration!$AL$30:$AX$38,,MATCH($B60,MaleDeclaration!$AL$24:$AX$24,0)), 0)  ),"")</f>
        <v/>
      </c>
      <c r="J60" s="29" t="str">
        <f>IFERROR(INDEX(MaleDeclaration!$AJ$30:$AJ$38, MATCH(J$4, INDEX(MaleDeclaration!$AL$30:$AX$38,,MATCH($B60,MaleDeclaration!$AL$24:$AX$24,0)), 0)  ),"")</f>
        <v/>
      </c>
      <c r="K60" s="29" t="str">
        <f>IFERROR(INDEX(MaleDeclaration!$AJ$30:$AJ$38, MATCH(K$4, INDEX(MaleDeclaration!$AL$30:$AX$38,,MATCH($B60,MaleDeclaration!$AL$24:$AX$24,0)), 0)  ),"")</f>
        <v/>
      </c>
      <c r="L60" s="29" t="str">
        <f>IFERROR(INDEX(MaleDeclaration!$AJ$30:$AJ$38, MATCH(L$4, INDEX(MaleDeclaration!$AL$30:$AX$38,,MATCH($B60,MaleDeclaration!$AL$24:$AX$24,0)), 0)  ),"")</f>
        <v/>
      </c>
      <c r="M60" s="7" t="str">
        <f t="shared" ref="M60:M75" si="8">IF(RIGHT(IF(F60="", "", F60&amp;", ")&amp;IF(G60="", "", G60&amp;", ")&amp;IF(H60="", "", H60&amp;", ")&amp;IF(I60="", "", I60&amp;", ")&amp;IF(J60="", "", J60&amp;", ")&amp;IF(K60="", "", K60&amp;", ")&amp;IF(L60="", "", L60&amp;", "),2)=", ", LEFT(IF(F60="", "", F60&amp;", ")&amp;IF(G60="", "", G60&amp;", ")&amp;IF(H60="", "", H60&amp;", ")&amp;IF(I60="", "", I60&amp;", ")&amp;IF(J60="", "", J60&amp;", ")&amp;IF(K60="", "", K60&amp;", ")&amp;IF(L60="", "", L60&amp;", "),LEN(IF(F60="", "", F60&amp;", ")&amp;IF(G60="", "", G60&amp;", ")&amp;IF(H60="", "", H60&amp;", ")&amp;IF(I60="", "", I60&amp;", ")&amp;IF(J60="", "", J60&amp;", ")&amp;IF(K60="", "", K60&amp;", ")&amp;IF(L60="", "", L60&amp;", "))-2), IF(F60="", "", F60&amp;", ")&amp;IF(G60="", "", G60&amp;", ")&amp;IF(H60="", "", H60&amp;", ")&amp;IF(I60="", "", I60&amp;", ")&amp;IF(J60="", "", J60&amp;", ")&amp;IF(K60="", "", K60&amp;", ")&amp;IF(L60="", "", L60&amp;", "))</f>
        <v/>
      </c>
    </row>
    <row r="61" spans="1:13" ht="20" customHeight="1" x14ac:dyDescent="0.3">
      <c r="A61" s="14">
        <v>10</v>
      </c>
      <c r="B61" s="6" t="str">
        <v>DISCUS</v>
      </c>
      <c r="C61" s="7" t="s">
        <v>66</v>
      </c>
      <c r="D61" s="24"/>
      <c r="E61" s="25"/>
      <c r="F61" s="29" t="str">
        <f>IFERROR(INDEX(MaleDeclaration!$AJ$30:$AJ$38, MATCH(F$4, INDEX(MaleDeclaration!$AL$30:$AX$38,,MATCH($B61,MaleDeclaration!$AL$24:$AX$24,0)), 0)  ),"")</f>
        <v/>
      </c>
      <c r="G61" s="29" t="str">
        <f>IFERROR(INDEX(MaleDeclaration!$AJ$30:$AJ$38, MATCH(G$4, INDEX(MaleDeclaration!$AL$30:$AX$38,,MATCH($B61,MaleDeclaration!$AL$24:$AX$24,0)), 0)  ),"")</f>
        <v/>
      </c>
      <c r="H61" s="29" t="str">
        <f>IFERROR(INDEX(MaleDeclaration!$AJ$30:$AJ$38, MATCH(H$4, INDEX(MaleDeclaration!$AL$30:$AX$38,,MATCH($B61,MaleDeclaration!$AL$24:$AX$24,0)), 0)  ),"")</f>
        <v/>
      </c>
      <c r="I61" s="29" t="str">
        <f>IFERROR(INDEX(MaleDeclaration!$AJ$30:$AJ$38, MATCH(I$4, INDEX(MaleDeclaration!$AL$30:$AX$38,,MATCH($B61,MaleDeclaration!$AL$24:$AX$24,0)), 0)  ),"")</f>
        <v/>
      </c>
      <c r="J61" s="29" t="str">
        <f>IFERROR(INDEX(MaleDeclaration!$AJ$30:$AJ$38, MATCH(J$4, INDEX(MaleDeclaration!$AL$30:$AX$38,,MATCH($B61,MaleDeclaration!$AL$24:$AX$24,0)), 0)  ),"")</f>
        <v/>
      </c>
      <c r="K61" s="29" t="str">
        <f>IFERROR(INDEX(MaleDeclaration!$AJ$30:$AJ$38, MATCH(K$4, INDEX(MaleDeclaration!$AL$30:$AX$38,,MATCH($B61,MaleDeclaration!$AL$24:$AX$24,0)), 0)  ),"")</f>
        <v/>
      </c>
      <c r="L61" s="29" t="str">
        <f>IFERROR(INDEX(MaleDeclaration!$AJ$30:$AJ$38, MATCH(L$4, INDEX(MaleDeclaration!$AL$30:$AX$38,,MATCH($B61,MaleDeclaration!$AL$24:$AX$24,0)), 0)  ),"")</f>
        <v/>
      </c>
      <c r="M61" s="7" t="str">
        <f t="shared" ref="M61:M63" si="9">IF(RIGHT(IF(F61="", "", F61&amp;", ")&amp;IF(G61="", "", G61&amp;", ")&amp;IF(H61="", "", H61&amp;", ")&amp;IF(I61="", "", I61&amp;", ")&amp;IF(J61="", "", J61&amp;", ")&amp;IF(K61="", "", K61&amp;", ")&amp;IF(L61="", "", L61&amp;", "),2)=", ", LEFT(IF(F61="", "", F61&amp;", ")&amp;IF(G61="", "", G61&amp;", ")&amp;IF(H61="", "", H61&amp;", ")&amp;IF(I61="", "", I61&amp;", ")&amp;IF(J61="", "", J61&amp;", ")&amp;IF(K61="", "", K61&amp;", ")&amp;IF(L61="", "", L61&amp;", "),LEN(IF(F61="", "", F61&amp;", ")&amp;IF(G61="", "", G61&amp;", ")&amp;IF(H61="", "", H61&amp;", ")&amp;IF(I61="", "", I61&amp;", ")&amp;IF(J61="", "", J61&amp;", ")&amp;IF(K61="", "", K61&amp;", ")&amp;IF(L61="", "", L61&amp;", "))-2), IF(F61="", "", F61&amp;", ")&amp;IF(G61="", "", G61&amp;", ")&amp;IF(H61="", "", H61&amp;", ")&amp;IF(I61="", "", I61&amp;", ")&amp;IF(J61="", "", J61&amp;", ")&amp;IF(K61="", "", K61&amp;", ")&amp;IF(L61="", "", L61&amp;", "))</f>
        <v/>
      </c>
    </row>
    <row r="62" spans="1:13" ht="20" hidden="1" customHeight="1" x14ac:dyDescent="0.3">
      <c r="A62" s="14">
        <v>0</v>
      </c>
      <c r="B62" s="6" t="str">
        <v>No Hurdles</v>
      </c>
      <c r="C62" s="7" t="s">
        <v>66</v>
      </c>
      <c r="D62" s="24"/>
      <c r="E62" s="25"/>
      <c r="F62" s="29" t="str">
        <f>IFERROR(INDEX(MaleDeclaration!$AJ$30:$AJ$38, MATCH(F$4, INDEX(MaleDeclaration!$AL$30:$AX$38,,MATCH($B62,MaleDeclaration!$AL$24:$AX$24,0)), 0)  ),"")</f>
        <v/>
      </c>
      <c r="G62" s="29" t="str">
        <f>IFERROR(INDEX(MaleDeclaration!$AJ$30:$AJ$38, MATCH(G$4, INDEX(MaleDeclaration!$AL$30:$AX$38,,MATCH($B62,MaleDeclaration!$AL$24:$AX$24,0)), 0)  ),"")</f>
        <v/>
      </c>
      <c r="H62" s="29" t="str">
        <f>IFERROR(INDEX(MaleDeclaration!$AJ$30:$AJ$38, MATCH(H$4, INDEX(MaleDeclaration!$AL$30:$AX$38,,MATCH($B62,MaleDeclaration!$AL$24:$AX$24,0)), 0)  ),"")</f>
        <v/>
      </c>
      <c r="I62" s="29" t="str">
        <f>IFERROR(INDEX(MaleDeclaration!$AJ$30:$AJ$38, MATCH(I$4, INDEX(MaleDeclaration!$AL$30:$AX$38,,MATCH($B62,MaleDeclaration!$AL$24:$AX$24,0)), 0)  ),"")</f>
        <v/>
      </c>
      <c r="J62" s="29" t="str">
        <f>IFERROR(INDEX(MaleDeclaration!$AJ$30:$AJ$38, MATCH(J$4, INDEX(MaleDeclaration!$AL$30:$AX$38,,MATCH($B62,MaleDeclaration!$AL$24:$AX$24,0)), 0)  ),"")</f>
        <v/>
      </c>
      <c r="K62" s="29" t="str">
        <f>IFERROR(INDEX(MaleDeclaration!$AJ$30:$AJ$38, MATCH(K$4, INDEX(MaleDeclaration!$AL$30:$AX$38,,MATCH($B62,MaleDeclaration!$AL$24:$AX$24,0)), 0)  ),"")</f>
        <v/>
      </c>
      <c r="L62" s="29" t="str">
        <f>IFERROR(INDEX(MaleDeclaration!$AJ$30:$AJ$38, MATCH(L$4, INDEX(MaleDeclaration!$AL$30:$AX$38,,MATCH($B62,MaleDeclaration!$AL$24:$AX$24,0)), 0)  ),"")</f>
        <v/>
      </c>
      <c r="M62" s="7" t="str">
        <f t="shared" si="9"/>
        <v/>
      </c>
    </row>
    <row r="63" spans="1:13" ht="20" customHeight="1" x14ac:dyDescent="0.3">
      <c r="A63" s="14">
        <v>11.05</v>
      </c>
      <c r="B63" s="6" t="str">
        <v>1500m</v>
      </c>
      <c r="C63" s="7" t="s">
        <v>66</v>
      </c>
      <c r="D63" s="24"/>
      <c r="E63" s="25"/>
      <c r="F63" s="29" t="str">
        <f>IFERROR(INDEX(MaleDeclaration!$AJ$30:$AJ$38, MATCH(F$4, INDEX(MaleDeclaration!$AL$30:$AX$38,,MATCH($B63,MaleDeclaration!$AL$24:$AX$24,0)), 0)  ),"")</f>
        <v/>
      </c>
      <c r="G63" s="29" t="str">
        <f>IFERROR(INDEX(MaleDeclaration!$AJ$30:$AJ$38, MATCH(G$4, INDEX(MaleDeclaration!$AL$30:$AX$38,,MATCH($B63,MaleDeclaration!$AL$24:$AX$24,0)), 0)  ),"")</f>
        <v/>
      </c>
      <c r="H63" s="29" t="str">
        <f>IFERROR(INDEX(MaleDeclaration!$AJ$30:$AJ$38, MATCH(H$4, INDEX(MaleDeclaration!$AL$30:$AX$38,,MATCH($B63,MaleDeclaration!$AL$24:$AX$24,0)), 0)  ),"")</f>
        <v/>
      </c>
      <c r="I63" s="29" t="str">
        <f>IFERROR(INDEX(MaleDeclaration!$AJ$30:$AJ$38, MATCH(I$4, INDEX(MaleDeclaration!$AL$30:$AX$38,,MATCH($B63,MaleDeclaration!$AL$24:$AX$24,0)), 0)  ),"")</f>
        <v/>
      </c>
      <c r="J63" s="29" t="str">
        <f>IFERROR(INDEX(MaleDeclaration!$AJ$30:$AJ$38, MATCH(J$4, INDEX(MaleDeclaration!$AL$30:$AX$38,,MATCH($B63,MaleDeclaration!$AL$24:$AX$24,0)), 0)  ),"")</f>
        <v/>
      </c>
      <c r="K63" s="29" t="str">
        <f>IFERROR(INDEX(MaleDeclaration!$AJ$30:$AJ$38, MATCH(K$4, INDEX(MaleDeclaration!$AL$30:$AX$38,,MATCH($B63,MaleDeclaration!$AL$24:$AX$24,0)), 0)  ),"")</f>
        <v/>
      </c>
      <c r="L63" s="29" t="str">
        <f>IFERROR(INDEX(MaleDeclaration!$AJ$30:$AJ$38, MATCH(L$4, INDEX(MaleDeclaration!$AL$30:$AX$38,,MATCH($B63,MaleDeclaration!$AL$24:$AX$24,0)), 0)  ),"")</f>
        <v/>
      </c>
      <c r="M63" s="7" t="str">
        <f t="shared" si="9"/>
        <v/>
      </c>
    </row>
    <row r="64" spans="1:13" ht="20" customHeight="1" x14ac:dyDescent="0.3">
      <c r="A64" s="14">
        <v>11.3</v>
      </c>
      <c r="B64" s="6" t="str">
        <v>HIGH JUMP</v>
      </c>
      <c r="C64" s="7" t="s">
        <v>66</v>
      </c>
      <c r="D64" s="24"/>
      <c r="E64" s="25"/>
      <c r="F64" s="29" t="str">
        <f>IFERROR(INDEX(MaleDeclaration!$AJ$30:$AJ$38, MATCH(F$4, INDEX(MaleDeclaration!$AL$30:$AX$38,,MATCH($B64,MaleDeclaration!$AL$24:$AX$24,0)), 0)  ),"")</f>
        <v/>
      </c>
      <c r="G64" s="29" t="str">
        <f>IFERROR(INDEX(MaleDeclaration!$AJ$30:$AJ$38, MATCH(G$4, INDEX(MaleDeclaration!$AL$30:$AX$38,,MATCH($B64,MaleDeclaration!$AL$24:$AX$24,0)), 0)  ),"")</f>
        <v/>
      </c>
      <c r="H64" s="29" t="str">
        <f>IFERROR(INDEX(MaleDeclaration!$AJ$30:$AJ$38, MATCH(H$4, INDEX(MaleDeclaration!$AL$30:$AX$38,,MATCH($B64,MaleDeclaration!$AL$24:$AX$24,0)), 0)  ),"")</f>
        <v/>
      </c>
      <c r="I64" s="29" t="str">
        <f>IFERROR(INDEX(MaleDeclaration!$AJ$30:$AJ$38, MATCH(I$4, INDEX(MaleDeclaration!$AL$30:$AX$38,,MATCH($B64,MaleDeclaration!$AL$24:$AX$24,0)), 0)  ),"")</f>
        <v/>
      </c>
      <c r="J64" s="29" t="str">
        <f>IFERROR(INDEX(MaleDeclaration!$AJ$30:$AJ$38, MATCH(J$4, INDEX(MaleDeclaration!$AL$30:$AX$38,,MATCH($B64,MaleDeclaration!$AL$24:$AX$24,0)), 0)  ),"")</f>
        <v/>
      </c>
      <c r="K64" s="29" t="str">
        <f>IFERROR(INDEX(MaleDeclaration!$AJ$30:$AJ$38, MATCH(K$4, INDEX(MaleDeclaration!$AL$30:$AX$38,,MATCH($B64,MaleDeclaration!$AL$24:$AX$24,0)), 0)  ),"")</f>
        <v/>
      </c>
      <c r="L64" s="29" t="str">
        <f>IFERROR(INDEX(MaleDeclaration!$AJ$30:$AJ$38, MATCH(L$4, INDEX(MaleDeclaration!$AL$30:$AX$38,,MATCH($B64,MaleDeclaration!$AL$24:$AX$24,0)), 0)  ),"")</f>
        <v/>
      </c>
      <c r="M64" s="7" t="str">
        <f t="shared" si="8"/>
        <v/>
      </c>
    </row>
    <row r="65" spans="1:13" ht="20" customHeight="1" x14ac:dyDescent="0.3">
      <c r="A65" s="14">
        <v>12.25</v>
      </c>
      <c r="B65" s="6" t="str">
        <v>100m</v>
      </c>
      <c r="C65" s="7" t="s">
        <v>66</v>
      </c>
      <c r="D65" s="24"/>
      <c r="E65" s="25"/>
      <c r="F65" s="29" t="str">
        <f>IFERROR(INDEX(MaleDeclaration!$AJ$30:$AJ$38, MATCH(F$4, INDEX(MaleDeclaration!$AL$30:$AX$38,,MATCH($B65,MaleDeclaration!$AL$24:$AX$24,0)), 0)  ),"")</f>
        <v/>
      </c>
      <c r="G65" s="29" t="str">
        <f>IFERROR(INDEX(MaleDeclaration!$AJ$30:$AJ$38, MATCH(G$4, INDEX(MaleDeclaration!$AL$30:$AX$38,,MATCH($B65,MaleDeclaration!$AL$24:$AX$24,0)), 0)  ),"")</f>
        <v/>
      </c>
      <c r="H65" s="29" t="str">
        <f>IFERROR(INDEX(MaleDeclaration!$AJ$30:$AJ$38, MATCH(H$4, INDEX(MaleDeclaration!$AL$30:$AX$38,,MATCH($B65,MaleDeclaration!$AL$24:$AX$24,0)), 0)  ),"")</f>
        <v/>
      </c>
      <c r="I65" s="29" t="str">
        <f>IFERROR(INDEX(MaleDeclaration!$AJ$30:$AJ$38, MATCH(I$4, INDEX(MaleDeclaration!$AL$30:$AX$38,,MATCH($B65,MaleDeclaration!$AL$24:$AX$24,0)), 0)  ),"")</f>
        <v/>
      </c>
      <c r="J65" s="29" t="str">
        <f>IFERROR(INDEX(MaleDeclaration!$AJ$30:$AJ$38, MATCH(J$4, INDEX(MaleDeclaration!$AL$30:$AX$38,,MATCH($B65,MaleDeclaration!$AL$24:$AX$24,0)), 0)  ),"")</f>
        <v/>
      </c>
      <c r="K65" s="29" t="str">
        <f>IFERROR(INDEX(MaleDeclaration!$AJ$30:$AJ$38, MATCH(K$4, INDEX(MaleDeclaration!$AL$30:$AX$38,,MATCH($B65,MaleDeclaration!$AL$24:$AX$24,0)), 0)  ),"")</f>
        <v/>
      </c>
      <c r="L65" s="29" t="str">
        <f>IFERROR(INDEX(MaleDeclaration!$AJ$30:$AJ$38, MATCH(L$4, INDEX(MaleDeclaration!$AL$30:$AX$38,,MATCH($B65,MaleDeclaration!$AL$24:$AX$24,0)), 0)  ),"")</f>
        <v/>
      </c>
      <c r="M65" s="7" t="str">
        <f t="shared" si="8"/>
        <v/>
      </c>
    </row>
    <row r="66" spans="1:13" ht="20" customHeight="1" x14ac:dyDescent="0.3">
      <c r="A66" s="14">
        <v>13</v>
      </c>
      <c r="B66" s="6" t="str">
        <v>JAVELIN</v>
      </c>
      <c r="C66" s="7" t="s">
        <v>66</v>
      </c>
      <c r="D66" s="24"/>
      <c r="E66" s="25"/>
      <c r="F66" s="29" t="str">
        <f>IFERROR(INDEX(MaleDeclaration!$AJ$30:$AJ$38, MATCH(F$4, INDEX(MaleDeclaration!$AL$30:$AX$38,,MATCH($B66,MaleDeclaration!$AL$24:$AX$24,0)), 0)  ),"")</f>
        <v/>
      </c>
      <c r="G66" s="29" t="str">
        <f>IFERROR(INDEX(MaleDeclaration!$AJ$30:$AJ$38, MATCH(G$4, INDEX(MaleDeclaration!$AL$30:$AX$38,,MATCH($B66,MaleDeclaration!$AL$24:$AX$24,0)), 0)  ),"")</f>
        <v/>
      </c>
      <c r="H66" s="29" t="str">
        <f>IFERROR(INDEX(MaleDeclaration!$AJ$30:$AJ$38, MATCH(H$4, INDEX(MaleDeclaration!$AL$30:$AX$38,,MATCH($B66,MaleDeclaration!$AL$24:$AX$24,0)), 0)  ),"")</f>
        <v/>
      </c>
      <c r="I66" s="29" t="str">
        <f>IFERROR(INDEX(MaleDeclaration!$AJ$30:$AJ$38, MATCH(I$4, INDEX(MaleDeclaration!$AL$30:$AX$38,,MATCH($B66,MaleDeclaration!$AL$24:$AX$24,0)), 0)  ),"")</f>
        <v/>
      </c>
      <c r="J66" s="29" t="str">
        <f>IFERROR(INDEX(MaleDeclaration!$AJ$30:$AJ$38, MATCH(J$4, INDEX(MaleDeclaration!$AL$30:$AX$38,,MATCH($B66,MaleDeclaration!$AL$24:$AX$24,0)), 0)  ),"")</f>
        <v/>
      </c>
      <c r="K66" s="29" t="str">
        <f>IFERROR(INDEX(MaleDeclaration!$AJ$30:$AJ$38, MATCH(K$4, INDEX(MaleDeclaration!$AL$30:$AX$38,,MATCH($B66,MaleDeclaration!$AL$24:$AX$24,0)), 0)  ),"")</f>
        <v/>
      </c>
      <c r="L66" s="29" t="str">
        <f>IFERROR(INDEX(MaleDeclaration!$AJ$30:$AJ$38, MATCH(L$4, INDEX(MaleDeclaration!$AL$30:$AX$38,,MATCH($B66,MaleDeclaration!$AL$24:$AX$24,0)), 0)  ),"")</f>
        <v/>
      </c>
      <c r="M66" s="7" t="str">
        <f t="shared" si="8"/>
        <v/>
      </c>
    </row>
    <row r="67" spans="1:13" ht="20" customHeight="1" x14ac:dyDescent="0.3">
      <c r="A67" s="14">
        <v>13.4</v>
      </c>
      <c r="B67" s="6" t="str">
        <v>400m</v>
      </c>
      <c r="C67" s="7" t="s">
        <v>66</v>
      </c>
      <c r="D67" s="24"/>
      <c r="E67" s="25"/>
      <c r="F67" s="29" t="str">
        <f>IFERROR(INDEX(MaleDeclaration!$AJ$30:$AJ$38, MATCH(F$4, INDEX(MaleDeclaration!$AL$30:$AX$38,,MATCH($B67,MaleDeclaration!$AL$24:$AX$24,0)), 0)  ),"")</f>
        <v/>
      </c>
      <c r="G67" s="29" t="str">
        <f>IFERROR(INDEX(MaleDeclaration!$AJ$30:$AJ$38, MATCH(G$4, INDEX(MaleDeclaration!$AL$30:$AX$38,,MATCH($B67,MaleDeclaration!$AL$24:$AX$24,0)), 0)  ),"")</f>
        <v/>
      </c>
      <c r="H67" s="29" t="str">
        <f>IFERROR(INDEX(MaleDeclaration!$AJ$30:$AJ$38, MATCH(H$4, INDEX(MaleDeclaration!$AL$30:$AX$38,,MATCH($B67,MaleDeclaration!$AL$24:$AX$24,0)), 0)  ),"")</f>
        <v/>
      </c>
      <c r="I67" s="29" t="str">
        <f>IFERROR(INDEX(MaleDeclaration!$AJ$30:$AJ$38, MATCH(I$4, INDEX(MaleDeclaration!$AL$30:$AX$38,,MATCH($B67,MaleDeclaration!$AL$24:$AX$24,0)), 0)  ),"")</f>
        <v/>
      </c>
      <c r="J67" s="29" t="str">
        <f>IFERROR(INDEX(MaleDeclaration!$AJ$30:$AJ$38, MATCH(J$4, INDEX(MaleDeclaration!$AL$30:$AX$38,,MATCH($B67,MaleDeclaration!$AL$24:$AX$24,0)), 0)  ),"")</f>
        <v/>
      </c>
      <c r="K67" s="29" t="str">
        <f>IFERROR(INDEX(MaleDeclaration!$AJ$30:$AJ$38, MATCH(K$4, INDEX(MaleDeclaration!$AL$30:$AX$38,,MATCH($B67,MaleDeclaration!$AL$24:$AX$24,0)), 0)  ),"")</f>
        <v/>
      </c>
      <c r="L67" s="29" t="str">
        <f>IFERROR(INDEX(MaleDeclaration!$AJ$30:$AJ$38, MATCH(L$4, INDEX(MaleDeclaration!$AL$30:$AX$38,,MATCH($B67,MaleDeclaration!$AL$24:$AX$24,0)), 0)  ),"")</f>
        <v/>
      </c>
      <c r="M67" s="7" t="str">
        <f t="shared" si="8"/>
        <v/>
      </c>
    </row>
    <row r="68" spans="1:13" ht="20" customHeight="1" x14ac:dyDescent="0.3">
      <c r="A68" s="14">
        <v>14</v>
      </c>
      <c r="B68" s="6" t="str">
        <v>LONG JUMP</v>
      </c>
      <c r="C68" s="7" t="s">
        <v>66</v>
      </c>
      <c r="D68" s="24"/>
      <c r="E68" s="25"/>
      <c r="F68" s="29" t="str">
        <f>IFERROR(INDEX(MaleDeclaration!$AJ$30:$AJ$38, MATCH(F$4, INDEX(MaleDeclaration!$AL$30:$AX$38,,MATCH($B68,MaleDeclaration!$AL$24:$AX$24,0)), 0)  ),"")</f>
        <v/>
      </c>
      <c r="G68" s="29" t="str">
        <f>IFERROR(INDEX(MaleDeclaration!$AJ$30:$AJ$38, MATCH(G$4, INDEX(MaleDeclaration!$AL$30:$AX$38,,MATCH($B68,MaleDeclaration!$AL$24:$AX$24,0)), 0)  ),"")</f>
        <v/>
      </c>
      <c r="H68" s="29" t="str">
        <f>IFERROR(INDEX(MaleDeclaration!$AJ$30:$AJ$38, MATCH(H$4, INDEX(MaleDeclaration!$AL$30:$AX$38,,MATCH($B68,MaleDeclaration!$AL$24:$AX$24,0)), 0)  ),"")</f>
        <v/>
      </c>
      <c r="I68" s="29" t="str">
        <f>IFERROR(INDEX(MaleDeclaration!$AJ$30:$AJ$38, MATCH(I$4, INDEX(MaleDeclaration!$AL$30:$AX$38,,MATCH($B68,MaleDeclaration!$AL$24:$AX$24,0)), 0)  ),"")</f>
        <v/>
      </c>
      <c r="J68" s="29" t="str">
        <f>IFERROR(INDEX(MaleDeclaration!$AJ$30:$AJ$38, MATCH(J$4, INDEX(MaleDeclaration!$AL$30:$AX$38,,MATCH($B68,MaleDeclaration!$AL$24:$AX$24,0)), 0)  ),"")</f>
        <v/>
      </c>
      <c r="K68" s="29" t="str">
        <f>IFERROR(INDEX(MaleDeclaration!$AJ$30:$AJ$38, MATCH(K$4, INDEX(MaleDeclaration!$AL$30:$AX$38,,MATCH($B68,MaleDeclaration!$AL$24:$AX$24,0)), 0)  ),"")</f>
        <v/>
      </c>
      <c r="L68" s="29" t="str">
        <f>IFERROR(INDEX(MaleDeclaration!$AJ$30:$AJ$38, MATCH(L$4, INDEX(MaleDeclaration!$AL$30:$AX$38,,MATCH($B68,MaleDeclaration!$AL$24:$AX$24,0)), 0)  ),"")</f>
        <v/>
      </c>
      <c r="M68" s="7" t="str">
        <f t="shared" si="8"/>
        <v/>
      </c>
    </row>
    <row r="69" spans="1:13" ht="20" customHeight="1" x14ac:dyDescent="0.3">
      <c r="A69" s="14">
        <v>15</v>
      </c>
      <c r="B69" s="6" t="str">
        <v>SHOT</v>
      </c>
      <c r="C69" s="7" t="s">
        <v>66</v>
      </c>
      <c r="D69" s="24"/>
      <c r="E69" s="25"/>
      <c r="F69" s="29" t="str">
        <f>IFERROR(INDEX(MaleDeclaration!$AJ$30:$AJ$38, MATCH(F$4, INDEX(MaleDeclaration!$AL$30:$AX$38,,MATCH($B69,MaleDeclaration!$AL$24:$AX$24,0)), 0)  ),"")</f>
        <v/>
      </c>
      <c r="G69" s="29" t="str">
        <f>IFERROR(INDEX(MaleDeclaration!$AJ$30:$AJ$38, MATCH(G$4, INDEX(MaleDeclaration!$AL$30:$AX$38,,MATCH($B69,MaleDeclaration!$AL$24:$AX$24,0)), 0)  ),"")</f>
        <v/>
      </c>
      <c r="H69" s="29" t="str">
        <f>IFERROR(INDEX(MaleDeclaration!$AJ$30:$AJ$38, MATCH(H$4, INDEX(MaleDeclaration!$AL$30:$AX$38,,MATCH($B69,MaleDeclaration!$AL$24:$AX$24,0)), 0)  ),"")</f>
        <v/>
      </c>
      <c r="I69" s="29" t="str">
        <f>IFERROR(INDEX(MaleDeclaration!$AJ$30:$AJ$38, MATCH(I$4, INDEX(MaleDeclaration!$AL$30:$AX$38,,MATCH($B69,MaleDeclaration!$AL$24:$AX$24,0)), 0)  ),"")</f>
        <v/>
      </c>
      <c r="J69" s="29" t="str">
        <f>IFERROR(INDEX(MaleDeclaration!$AJ$30:$AJ$38, MATCH(J$4, INDEX(MaleDeclaration!$AL$30:$AX$38,,MATCH($B69,MaleDeclaration!$AL$24:$AX$24,0)), 0)  ),"")</f>
        <v/>
      </c>
      <c r="K69" s="29" t="str">
        <f>IFERROR(INDEX(MaleDeclaration!$AJ$30:$AJ$38, MATCH(K$4, INDEX(MaleDeclaration!$AL$30:$AX$38,,MATCH($B69,MaleDeclaration!$AL$24:$AX$24,0)), 0)  ),"")</f>
        <v/>
      </c>
      <c r="L69" s="29" t="str">
        <f>IFERROR(INDEX(MaleDeclaration!$AJ$30:$AJ$38, MATCH(L$4, INDEX(MaleDeclaration!$AL$30:$AX$38,,MATCH($B69,MaleDeclaration!$AL$24:$AX$24,0)), 0)  ),"")</f>
        <v/>
      </c>
      <c r="M69" s="7" t="str">
        <f t="shared" si="8"/>
        <v/>
      </c>
    </row>
    <row r="70" spans="1:13" ht="20" customHeight="1" x14ac:dyDescent="0.3">
      <c r="A70" s="14">
        <v>15.45</v>
      </c>
      <c r="B70" s="6" t="str">
        <v>200m</v>
      </c>
      <c r="C70" s="7" t="s">
        <v>66</v>
      </c>
      <c r="D70" s="24"/>
      <c r="E70" s="16"/>
      <c r="F70" s="29" t="str">
        <f>IFERROR(INDEX(MaleDeclaration!$AJ$30:$AJ$38, MATCH(F$4, INDEX(MaleDeclaration!$AL$30:$AX$38,,MATCH($B70,MaleDeclaration!$AL$24:$AX$24,0)), 0)  ),"")</f>
        <v/>
      </c>
      <c r="G70" s="29" t="str">
        <f>IFERROR(INDEX(MaleDeclaration!$AJ$30:$AJ$38, MATCH(G$4, INDEX(MaleDeclaration!$AL$30:$AX$38,,MATCH($B70,MaleDeclaration!$AL$24:$AX$24,0)), 0)  ),"")</f>
        <v/>
      </c>
      <c r="H70" s="29" t="str">
        <f>IFERROR(INDEX(MaleDeclaration!$AJ$30:$AJ$38, MATCH(H$4, INDEX(MaleDeclaration!$AL$30:$AX$38,,MATCH($B70,MaleDeclaration!$AL$24:$AX$24,0)), 0)  ),"")</f>
        <v/>
      </c>
      <c r="I70" s="29" t="str">
        <f>IFERROR(INDEX(MaleDeclaration!$AJ$30:$AJ$38, MATCH(I$4, INDEX(MaleDeclaration!$AL$30:$AX$38,,MATCH($B70,MaleDeclaration!$AL$24:$AX$24,0)), 0)  ),"")</f>
        <v/>
      </c>
      <c r="J70" s="29" t="str">
        <f>IFERROR(INDEX(MaleDeclaration!$AJ$30:$AJ$38, MATCH(J$4, INDEX(MaleDeclaration!$AL$30:$AX$38,,MATCH($B70,MaleDeclaration!$AL$24:$AX$24,0)), 0)  ),"")</f>
        <v/>
      </c>
      <c r="K70" s="29" t="str">
        <f>IFERROR(INDEX(MaleDeclaration!$AJ$30:$AJ$38, MATCH(K$4, INDEX(MaleDeclaration!$AL$30:$AX$38,,MATCH($B70,MaleDeclaration!$AL$24:$AX$24,0)), 0)  ),"")</f>
        <v/>
      </c>
      <c r="L70" s="29" t="str">
        <f>IFERROR(INDEX(MaleDeclaration!$AJ$30:$AJ$38, MATCH(L$4, INDEX(MaleDeclaration!$AL$30:$AX$38,,MATCH($B70,MaleDeclaration!$AL$24:$AX$24,0)), 0)  ),"")</f>
        <v/>
      </c>
      <c r="M70" s="7" t="str">
        <f t="shared" ref="M70:M71" si="10">IF(RIGHT(IF(F70="", "", F70&amp;", ")&amp;IF(G70="", "", G70&amp;", ")&amp;IF(H70="", "", H70&amp;", ")&amp;IF(I70="", "", I70&amp;", ")&amp;IF(J70="", "", J70&amp;", ")&amp;IF(K70="", "", K70&amp;", ")&amp;IF(L70="", "", L70&amp;", "),2)=", ", LEFT(IF(F70="", "", F70&amp;", ")&amp;IF(G70="", "", G70&amp;", ")&amp;IF(H70="", "", H70&amp;", ")&amp;IF(I70="", "", I70&amp;", ")&amp;IF(J70="", "", J70&amp;", ")&amp;IF(K70="", "", K70&amp;", ")&amp;IF(L70="", "", L70&amp;", "),LEN(IF(F70="", "", F70&amp;", ")&amp;IF(G70="", "", G70&amp;", ")&amp;IF(H70="", "", H70&amp;", ")&amp;IF(I70="", "", I70&amp;", ")&amp;IF(J70="", "", J70&amp;", ")&amp;IF(K70="", "", K70&amp;", ")&amp;IF(L70="", "", L70&amp;", "))-2), IF(F70="", "", F70&amp;", ")&amp;IF(G70="", "", G70&amp;", ")&amp;IF(H70="", "", H70&amp;", ")&amp;IF(I70="", "", I70&amp;", ")&amp;IF(J70="", "", J70&amp;", ")&amp;IF(K70="", "", K70&amp;", ")&amp;IF(L70="", "", L70&amp;", "))</f>
        <v/>
      </c>
    </row>
    <row r="71" spans="1:13" ht="20" customHeight="1" x14ac:dyDescent="0.3">
      <c r="A71" s="14">
        <v>16.25</v>
      </c>
      <c r="B71" s="6" t="str">
        <v>800m</v>
      </c>
      <c r="C71" s="7" t="s">
        <v>66</v>
      </c>
      <c r="D71" s="24"/>
      <c r="E71" s="16"/>
      <c r="F71" s="29" t="str">
        <f>IFERROR(INDEX(MaleDeclaration!$AJ$30:$AJ$38, MATCH(F$4, INDEX(MaleDeclaration!$AL$30:$AX$38,,MATCH($B71,MaleDeclaration!$AL$24:$AX$24,0)), 0)  ),"")</f>
        <v/>
      </c>
      <c r="G71" s="29" t="str">
        <f>IFERROR(INDEX(MaleDeclaration!$AJ$30:$AJ$38, MATCH(G$4, INDEX(MaleDeclaration!$AL$30:$AX$38,,MATCH($B71,MaleDeclaration!$AL$24:$AX$24,0)), 0)  ),"")</f>
        <v/>
      </c>
      <c r="H71" s="29" t="str">
        <f>IFERROR(INDEX(MaleDeclaration!$AJ$30:$AJ$38, MATCH(H$4, INDEX(MaleDeclaration!$AL$30:$AX$38,,MATCH($B71,MaleDeclaration!$AL$24:$AX$24,0)), 0)  ),"")</f>
        <v/>
      </c>
      <c r="I71" s="29" t="str">
        <f>IFERROR(INDEX(MaleDeclaration!$AJ$30:$AJ$38, MATCH(I$4, INDEX(MaleDeclaration!$AL$30:$AX$38,,MATCH($B71,MaleDeclaration!$AL$24:$AX$24,0)), 0)  ),"")</f>
        <v/>
      </c>
      <c r="J71" s="29" t="str">
        <f>IFERROR(INDEX(MaleDeclaration!$AJ$30:$AJ$38, MATCH(J$4, INDEX(MaleDeclaration!$AL$30:$AX$38,,MATCH($B71,MaleDeclaration!$AL$24:$AX$24,0)), 0)  ),"")</f>
        <v/>
      </c>
      <c r="K71" s="29" t="str">
        <f>IFERROR(INDEX(MaleDeclaration!$AJ$30:$AJ$38, MATCH(K$4, INDEX(MaleDeclaration!$AL$30:$AX$38,,MATCH($B71,MaleDeclaration!$AL$24:$AX$24,0)), 0)  ),"")</f>
        <v/>
      </c>
      <c r="L71" s="29" t="str">
        <f>IFERROR(INDEX(MaleDeclaration!$AJ$30:$AJ$38, MATCH(L$4, INDEX(MaleDeclaration!$AL$30:$AX$38,,MATCH($B71,MaleDeclaration!$AL$24:$AX$24,0)), 0)  ),"")</f>
        <v/>
      </c>
      <c r="M71" s="7" t="str">
        <f t="shared" si="10"/>
        <v/>
      </c>
    </row>
    <row r="72" spans="1:13" ht="20" customHeight="1" x14ac:dyDescent="0.3">
      <c r="A72" s="14">
        <v>16.55</v>
      </c>
      <c r="B72" s="6" t="str">
        <v>4 x 100m</v>
      </c>
      <c r="C72" s="7" t="s">
        <v>66</v>
      </c>
      <c r="D72" s="24"/>
      <c r="E72" s="16"/>
      <c r="F72" s="12"/>
      <c r="G72" s="29" t="str">
        <f>IFERROR(INDEX(MaleDeclaration!$AJ$30:$AJ$38, MATCH(G$4, INDEX(MaleDeclaration!$AL$30:$AX$38,,MATCH($B72,MaleDeclaration!$AL$24:$AX$24,0)), 0)  ),"")</f>
        <v/>
      </c>
      <c r="M72" s="7" t="str">
        <f t="shared" si="8"/>
        <v/>
      </c>
    </row>
    <row r="73" spans="1:13" ht="20" customHeight="1" x14ac:dyDescent="0.3">
      <c r="A73" s="14">
        <f>A72</f>
        <v>16.55</v>
      </c>
      <c r="B73" s="14" t="str">
        <f>B72</f>
        <v>4 x 100m</v>
      </c>
      <c r="C73" s="7" t="s">
        <v>66</v>
      </c>
      <c r="D73" s="24"/>
      <c r="E73" s="16"/>
      <c r="F73" s="12"/>
      <c r="H73" s="29" t="str">
        <f>IFERROR(INDEX(MaleDeclaration!$AJ$30:$AJ$38, MATCH(H$4, INDEX(MaleDeclaration!$AL$30:$AX$38,,MATCH($B73,MaleDeclaration!$AL$24:$AX$24,0)), 0)  ),"")</f>
        <v/>
      </c>
      <c r="M73" s="7" t="str">
        <f t="shared" si="8"/>
        <v/>
      </c>
    </row>
    <row r="74" spans="1:13" ht="20" customHeight="1" x14ac:dyDescent="0.3">
      <c r="A74" s="14">
        <f t="shared" ref="A74:A75" si="11">A73</f>
        <v>16.55</v>
      </c>
      <c r="B74" s="71" t="str">
        <f>B73</f>
        <v>4 x 100m</v>
      </c>
      <c r="C74" s="72" t="s">
        <v>66</v>
      </c>
      <c r="D74" s="73"/>
      <c r="E74" s="74"/>
      <c r="F74" s="12"/>
      <c r="I74" s="75" t="str">
        <f>IFERROR(INDEX(MaleDeclaration!$AJ$30:$AJ$38, MATCH(I$4, INDEX(MaleDeclaration!$AL$30:$AX$38,,MATCH($B74,MaleDeclaration!$AL$24:$AX$24,0)), 0)  ),"")</f>
        <v/>
      </c>
      <c r="M74" s="72" t="str">
        <f t="shared" si="8"/>
        <v/>
      </c>
    </row>
    <row r="75" spans="1:13" ht="20" customHeight="1" x14ac:dyDescent="0.3">
      <c r="A75" s="14">
        <f t="shared" si="11"/>
        <v>16.55</v>
      </c>
      <c r="B75" s="6" t="str">
        <f>B74</f>
        <v>4 x 100m</v>
      </c>
      <c r="C75" s="7" t="s">
        <v>66</v>
      </c>
      <c r="D75" s="24"/>
      <c r="E75" s="13"/>
      <c r="F75" s="11"/>
      <c r="G75" s="11"/>
      <c r="H75" s="11"/>
      <c r="I75" s="11"/>
      <c r="J75" s="29" t="str">
        <f>IFERROR(INDEX(MaleDeclaration!$AJ$30:$AJ$38, MATCH(J$4, INDEX(MaleDeclaration!$AL$30:$AX$38,,MATCH($B75,MaleDeclaration!$AL$24:$AX$24,0)), 0)  ),"")</f>
        <v/>
      </c>
      <c r="K75" s="11"/>
      <c r="L75" s="11"/>
      <c r="M75" s="7" t="str">
        <f t="shared" si="8"/>
        <v/>
      </c>
    </row>
    <row r="76" spans="1:13" ht="20" customHeight="1" x14ac:dyDescent="0.3">
      <c r="A76" s="19"/>
      <c r="B76" s="4"/>
      <c r="C76" s="2"/>
      <c r="E76" s="12"/>
    </row>
    <row r="77" spans="1:13" ht="20" customHeight="1" x14ac:dyDescent="0.3">
      <c r="A77" s="19"/>
      <c r="B77" s="4"/>
      <c r="C77" s="2"/>
      <c r="E77" s="12"/>
    </row>
    <row r="78" spans="1:13" ht="30" customHeight="1" x14ac:dyDescent="0.3">
      <c r="A78" s="174" t="str">
        <f>A1</f>
        <v>Oxfordshire Track and Field League 2026</v>
      </c>
      <c r="B78" s="174"/>
      <c r="C78" s="174"/>
      <c r="D78" s="174"/>
      <c r="E78" s="174"/>
      <c r="F78" s="174"/>
      <c r="G78" s="174"/>
      <c r="H78" s="174"/>
      <c r="I78" s="174"/>
      <c r="J78" s="174"/>
      <c r="K78" s="174"/>
      <c r="L78" s="174"/>
      <c r="M78" s="174"/>
    </row>
    <row r="79" spans="1:13" ht="20" customHeight="1" x14ac:dyDescent="0.3">
      <c r="A79" s="175" t="str">
        <f>A2</f>
        <v>MALE TEAM DECLARATION</v>
      </c>
      <c r="B79" s="175"/>
      <c r="C79" s="175"/>
      <c r="D79" s="175"/>
      <c r="E79" s="175"/>
      <c r="F79" s="56"/>
      <c r="G79" s="56"/>
      <c r="H79" s="56"/>
      <c r="I79" s="56"/>
      <c r="J79" s="56"/>
      <c r="K79" s="56"/>
      <c r="L79" s="56"/>
      <c r="M79" s="57" t="str">
        <f>M2</f>
        <v>Abingdon AC</v>
      </c>
    </row>
    <row r="80" spans="1:13" ht="20" customHeight="1" x14ac:dyDescent="0.3">
      <c r="A80" s="176" t="s">
        <v>53</v>
      </c>
      <c r="B80" s="176" t="s">
        <v>54</v>
      </c>
      <c r="C80" s="176" t="s">
        <v>55</v>
      </c>
      <c r="D80" s="176" t="s">
        <v>56</v>
      </c>
      <c r="E80" s="176"/>
      <c r="F80" s="176"/>
      <c r="G80" s="176"/>
      <c r="H80" s="176"/>
      <c r="I80" s="176"/>
      <c r="J80" s="176"/>
      <c r="K80" s="176"/>
      <c r="L80" s="176"/>
      <c r="M80" s="176"/>
    </row>
    <row r="81" spans="1:13" ht="20" customHeight="1" x14ac:dyDescent="0.3">
      <c r="A81" s="176"/>
      <c r="B81" s="176"/>
      <c r="C81" s="176"/>
      <c r="D81" s="52" t="s">
        <v>3</v>
      </c>
      <c r="E81" s="52" t="s">
        <v>4</v>
      </c>
      <c r="F81" s="52" t="s">
        <v>67</v>
      </c>
      <c r="G81" s="11"/>
      <c r="H81" s="11"/>
      <c r="I81" s="11"/>
      <c r="J81" s="11"/>
      <c r="K81" s="11"/>
      <c r="L81" s="11"/>
      <c r="M81" s="52" t="s">
        <v>48</v>
      </c>
    </row>
    <row r="82" spans="1:13" ht="20" customHeight="1" x14ac:dyDescent="0.3">
      <c r="A82" s="176" t="s">
        <v>68</v>
      </c>
      <c r="B82" s="176"/>
      <c r="C82" s="176"/>
      <c r="D82" s="176"/>
      <c r="E82" s="176"/>
      <c r="F82" s="176"/>
      <c r="G82" s="176"/>
      <c r="H82" s="176"/>
      <c r="I82" s="176"/>
      <c r="J82" s="176"/>
      <c r="K82" s="176"/>
      <c r="L82" s="176"/>
      <c r="M82" s="176"/>
    </row>
    <row r="83" spans="1:13" ht="20" customHeight="1" x14ac:dyDescent="0.3">
      <c r="A83" s="176"/>
      <c r="B83" s="176"/>
      <c r="C83" s="176"/>
      <c r="D83" s="176"/>
      <c r="E83" s="176"/>
      <c r="F83" s="176"/>
      <c r="G83" s="176"/>
      <c r="H83" s="176"/>
      <c r="I83" s="176"/>
      <c r="J83" s="176"/>
      <c r="K83" s="176"/>
      <c r="L83" s="176"/>
      <c r="M83" s="176"/>
    </row>
    <row r="84" spans="1:13" ht="20" customHeight="1" x14ac:dyDescent="0.3">
      <c r="A84" s="14">
        <f t="shared" ref="A84:M84" si="12">A7</f>
        <v>9.3000000000000007</v>
      </c>
      <c r="B84" s="5" t="str">
        <f t="shared" si="12"/>
        <v>LONG JUMP</v>
      </c>
      <c r="C84" s="17" t="str">
        <f t="shared" si="12"/>
        <v>U14</v>
      </c>
      <c r="D84" s="26" t="str">
        <f t="shared" si="12"/>
        <v/>
      </c>
      <c r="E84" s="26" t="str">
        <f t="shared" si="12"/>
        <v/>
      </c>
      <c r="F84" s="17" t="str">
        <f t="shared" si="12"/>
        <v/>
      </c>
      <c r="G84" s="17" t="str">
        <f t="shared" si="12"/>
        <v/>
      </c>
      <c r="H84" s="17" t="str">
        <f t="shared" si="12"/>
        <v/>
      </c>
      <c r="I84" s="17" t="str">
        <f t="shared" si="12"/>
        <v/>
      </c>
      <c r="J84" s="17" t="str">
        <f t="shared" si="12"/>
        <v/>
      </c>
      <c r="K84" s="17" t="str">
        <f t="shared" si="12"/>
        <v/>
      </c>
      <c r="L84" s="17" t="str">
        <f t="shared" si="12"/>
        <v/>
      </c>
      <c r="M84" s="17" t="str">
        <f t="shared" si="12"/>
        <v/>
      </c>
    </row>
    <row r="85" spans="1:13" ht="20" customHeight="1" x14ac:dyDescent="0.3">
      <c r="A85" s="14">
        <f t="shared" ref="A85:M85" si="13">A24</f>
        <v>10</v>
      </c>
      <c r="B85" s="14" t="str">
        <f t="shared" si="13"/>
        <v>TRIPLE JUMP</v>
      </c>
      <c r="C85" s="17" t="str">
        <f t="shared" si="13"/>
        <v>U16</v>
      </c>
      <c r="D85" s="26" t="str">
        <f t="shared" si="13"/>
        <v/>
      </c>
      <c r="E85" s="26" t="str">
        <f t="shared" si="13"/>
        <v/>
      </c>
      <c r="F85" s="17" t="str">
        <f t="shared" si="13"/>
        <v/>
      </c>
      <c r="G85" s="17" t="str">
        <f t="shared" si="13"/>
        <v/>
      </c>
      <c r="H85" s="17" t="str">
        <f t="shared" si="13"/>
        <v/>
      </c>
      <c r="I85" s="17" t="str">
        <f t="shared" si="13"/>
        <v/>
      </c>
      <c r="J85" s="17" t="str">
        <f t="shared" si="13"/>
        <v/>
      </c>
      <c r="K85" s="17" t="str">
        <f t="shared" si="13"/>
        <v/>
      </c>
      <c r="L85" s="17" t="str">
        <f t="shared" si="13"/>
        <v/>
      </c>
      <c r="M85" s="17" t="str">
        <f t="shared" si="13"/>
        <v/>
      </c>
    </row>
    <row r="86" spans="1:13" ht="20" customHeight="1" x14ac:dyDescent="0.3">
      <c r="A86" s="14">
        <f t="shared" ref="A86:M86" si="14">A42</f>
        <v>10</v>
      </c>
      <c r="B86" s="14" t="str">
        <f t="shared" si="14"/>
        <v>TRIPLE JUMP</v>
      </c>
      <c r="C86" s="17" t="str">
        <f t="shared" si="14"/>
        <v>U18</v>
      </c>
      <c r="D86" s="26" t="str">
        <f t="shared" si="14"/>
        <v/>
      </c>
      <c r="E86" s="26" t="str">
        <f t="shared" si="14"/>
        <v/>
      </c>
      <c r="F86" s="17" t="str">
        <f t="shared" si="14"/>
        <v/>
      </c>
      <c r="G86" s="17" t="str">
        <f t="shared" si="14"/>
        <v/>
      </c>
      <c r="H86" s="17" t="str">
        <f t="shared" si="14"/>
        <v/>
      </c>
      <c r="I86" s="17" t="str">
        <f t="shared" si="14"/>
        <v/>
      </c>
      <c r="J86" s="17" t="str">
        <f t="shared" si="14"/>
        <v/>
      </c>
      <c r="K86" s="17" t="str">
        <f t="shared" si="14"/>
        <v/>
      </c>
      <c r="L86" s="17" t="str">
        <f t="shared" si="14"/>
        <v/>
      </c>
      <c r="M86" s="17" t="str">
        <f t="shared" si="14"/>
        <v/>
      </c>
    </row>
    <row r="87" spans="1:13" ht="20" customHeight="1" x14ac:dyDescent="0.3">
      <c r="A87" s="14">
        <f>A60</f>
        <v>10</v>
      </c>
      <c r="B87" s="14" t="str">
        <f>B60</f>
        <v>TRIPLE JUMP</v>
      </c>
      <c r="C87" s="17" t="str">
        <f>C60</f>
        <v>U20</v>
      </c>
      <c r="D87" s="26"/>
      <c r="E87" s="66"/>
      <c r="F87" s="65" t="str">
        <f t="shared" ref="F87:M87" si="15">F60</f>
        <v/>
      </c>
      <c r="G87" s="65" t="str">
        <f t="shared" si="15"/>
        <v/>
      </c>
      <c r="H87" s="65" t="str">
        <f t="shared" si="15"/>
        <v/>
      </c>
      <c r="I87" s="65" t="str">
        <f t="shared" si="15"/>
        <v/>
      </c>
      <c r="J87" s="65" t="str">
        <f t="shared" si="15"/>
        <v/>
      </c>
      <c r="K87" s="65" t="str">
        <f t="shared" si="15"/>
        <v/>
      </c>
      <c r="L87" s="65" t="str">
        <f t="shared" si="15"/>
        <v/>
      </c>
      <c r="M87" s="17" t="str">
        <f t="shared" si="15"/>
        <v/>
      </c>
    </row>
    <row r="88" spans="1:13" ht="20" customHeight="1" x14ac:dyDescent="0.3">
      <c r="A88" s="14">
        <f t="shared" ref="A88:M88" si="16">A25</f>
        <v>10</v>
      </c>
      <c r="B88" s="14" t="str">
        <f t="shared" si="16"/>
        <v>DISCUS</v>
      </c>
      <c r="C88" s="17" t="str">
        <f t="shared" si="16"/>
        <v>U16</v>
      </c>
      <c r="D88" s="17" t="str">
        <f t="shared" si="16"/>
        <v/>
      </c>
      <c r="E88" s="17" t="str">
        <f t="shared" si="16"/>
        <v/>
      </c>
      <c r="F88" s="17" t="str">
        <f t="shared" si="16"/>
        <v/>
      </c>
      <c r="G88" s="17" t="str">
        <f t="shared" si="16"/>
        <v/>
      </c>
      <c r="H88" s="17" t="str">
        <f t="shared" si="16"/>
        <v/>
      </c>
      <c r="I88" s="17" t="str">
        <f t="shared" si="16"/>
        <v/>
      </c>
      <c r="J88" s="17" t="str">
        <f t="shared" si="16"/>
        <v/>
      </c>
      <c r="K88" s="17" t="str">
        <f t="shared" si="16"/>
        <v/>
      </c>
      <c r="L88" s="17" t="str">
        <f t="shared" si="16"/>
        <v/>
      </c>
      <c r="M88" s="17" t="str">
        <f t="shared" si="16"/>
        <v/>
      </c>
    </row>
    <row r="89" spans="1:13" ht="20" customHeight="1" x14ac:dyDescent="0.3">
      <c r="A89" s="14">
        <f t="shared" ref="A89:M89" si="17">A43</f>
        <v>10</v>
      </c>
      <c r="B89" s="14" t="str">
        <f t="shared" si="17"/>
        <v>DISCUS</v>
      </c>
      <c r="C89" s="17" t="str">
        <f t="shared" si="17"/>
        <v>U18</v>
      </c>
      <c r="D89" s="17" t="str">
        <f t="shared" si="17"/>
        <v/>
      </c>
      <c r="E89" s="17" t="str">
        <f t="shared" si="17"/>
        <v/>
      </c>
      <c r="F89" s="17" t="str">
        <f t="shared" si="17"/>
        <v/>
      </c>
      <c r="G89" s="17" t="str">
        <f t="shared" si="17"/>
        <v/>
      </c>
      <c r="H89" s="17" t="str">
        <f t="shared" si="17"/>
        <v/>
      </c>
      <c r="I89" s="17" t="str">
        <f t="shared" si="17"/>
        <v/>
      </c>
      <c r="J89" s="17" t="str">
        <f t="shared" si="17"/>
        <v/>
      </c>
      <c r="K89" s="17" t="str">
        <f t="shared" si="17"/>
        <v/>
      </c>
      <c r="L89" s="17" t="str">
        <f t="shared" si="17"/>
        <v/>
      </c>
      <c r="M89" s="17" t="str">
        <f t="shared" si="17"/>
        <v/>
      </c>
    </row>
    <row r="90" spans="1:13" ht="20" customHeight="1" x14ac:dyDescent="0.3">
      <c r="A90" s="14">
        <f>A61</f>
        <v>10</v>
      </c>
      <c r="B90" s="14" t="str">
        <f>B61</f>
        <v>DISCUS</v>
      </c>
      <c r="C90" s="17" t="str">
        <f>C61</f>
        <v>U20</v>
      </c>
      <c r="D90" s="26"/>
      <c r="E90" s="66"/>
      <c r="F90" s="65" t="str">
        <f t="shared" ref="F90:M90" si="18">F61</f>
        <v/>
      </c>
      <c r="G90" s="65" t="str">
        <f t="shared" si="18"/>
        <v/>
      </c>
      <c r="H90" s="65" t="str">
        <f t="shared" si="18"/>
        <v/>
      </c>
      <c r="I90" s="65" t="str">
        <f t="shared" si="18"/>
        <v/>
      </c>
      <c r="J90" s="65" t="str">
        <f t="shared" si="18"/>
        <v/>
      </c>
      <c r="K90" s="65" t="str">
        <f t="shared" si="18"/>
        <v/>
      </c>
      <c r="L90" s="65" t="str">
        <f t="shared" si="18"/>
        <v/>
      </c>
      <c r="M90" s="17" t="str">
        <f t="shared" si="18"/>
        <v/>
      </c>
    </row>
    <row r="91" spans="1:13" ht="20" customHeight="1" x14ac:dyDescent="0.3">
      <c r="A91" s="14">
        <f t="shared" ref="A91:M91" si="19">A8</f>
        <v>10.1</v>
      </c>
      <c r="B91" s="14" t="str">
        <f t="shared" si="19"/>
        <v>1500m</v>
      </c>
      <c r="C91" s="17" t="str">
        <f t="shared" si="19"/>
        <v>U14</v>
      </c>
      <c r="D91" s="17" t="str">
        <f t="shared" si="19"/>
        <v/>
      </c>
      <c r="E91" s="17" t="str">
        <f t="shared" si="19"/>
        <v/>
      </c>
      <c r="F91" s="17" t="str">
        <f t="shared" si="19"/>
        <v/>
      </c>
      <c r="G91" s="17" t="str">
        <f t="shared" si="19"/>
        <v/>
      </c>
      <c r="H91" s="17" t="str">
        <f t="shared" si="19"/>
        <v/>
      </c>
      <c r="I91" s="17" t="str">
        <f t="shared" si="19"/>
        <v/>
      </c>
      <c r="J91" s="17" t="str">
        <f t="shared" si="19"/>
        <v/>
      </c>
      <c r="K91" s="17" t="str">
        <f t="shared" si="19"/>
        <v/>
      </c>
      <c r="L91" s="17" t="str">
        <f t="shared" si="19"/>
        <v/>
      </c>
      <c r="M91" s="17" t="str">
        <f t="shared" si="19"/>
        <v/>
      </c>
    </row>
    <row r="92" spans="1:13" ht="20" customHeight="1" x14ac:dyDescent="0.3">
      <c r="A92" s="14">
        <f t="shared" ref="A92:M92" si="20">A9</f>
        <v>10.199999999999999</v>
      </c>
      <c r="B92" s="14" t="str">
        <f t="shared" si="20"/>
        <v>80mH</v>
      </c>
      <c r="C92" s="17" t="str">
        <f t="shared" si="20"/>
        <v>U14</v>
      </c>
      <c r="D92" s="17" t="str">
        <f t="shared" si="20"/>
        <v/>
      </c>
      <c r="E92" s="17" t="str">
        <f t="shared" si="20"/>
        <v/>
      </c>
      <c r="F92" s="17" t="str">
        <f t="shared" si="20"/>
        <v/>
      </c>
      <c r="G92" s="17" t="str">
        <f t="shared" si="20"/>
        <v/>
      </c>
      <c r="H92" s="17" t="str">
        <f t="shared" si="20"/>
        <v/>
      </c>
      <c r="I92" s="17" t="str">
        <f t="shared" si="20"/>
        <v/>
      </c>
      <c r="J92" s="17" t="str">
        <f t="shared" si="20"/>
        <v/>
      </c>
      <c r="K92" s="17" t="str">
        <f t="shared" si="20"/>
        <v/>
      </c>
      <c r="L92" s="17" t="str">
        <f t="shared" si="20"/>
        <v/>
      </c>
      <c r="M92" s="17" t="str">
        <f t="shared" si="20"/>
        <v/>
      </c>
    </row>
    <row r="93" spans="1:13" ht="20" customHeight="1" x14ac:dyDescent="0.3">
      <c r="A93" s="14">
        <f t="shared" ref="A93:M93" si="21">A26</f>
        <v>10.4</v>
      </c>
      <c r="B93" s="14" t="str">
        <f t="shared" si="21"/>
        <v>100mH</v>
      </c>
      <c r="C93" s="17" t="str">
        <f t="shared" si="21"/>
        <v>U16</v>
      </c>
      <c r="D93" s="17" t="str">
        <f t="shared" si="21"/>
        <v/>
      </c>
      <c r="E93" s="17" t="str">
        <f t="shared" si="21"/>
        <v/>
      </c>
      <c r="F93" s="17" t="str">
        <f t="shared" si="21"/>
        <v/>
      </c>
      <c r="G93" s="17" t="str">
        <f t="shared" si="21"/>
        <v/>
      </c>
      <c r="H93" s="17" t="str">
        <f t="shared" si="21"/>
        <v/>
      </c>
      <c r="I93" s="17" t="str">
        <f t="shared" si="21"/>
        <v/>
      </c>
      <c r="J93" s="17" t="str">
        <f t="shared" si="21"/>
        <v/>
      </c>
      <c r="K93" s="17" t="str">
        <f t="shared" si="21"/>
        <v/>
      </c>
      <c r="L93" s="17" t="str">
        <f t="shared" si="21"/>
        <v/>
      </c>
      <c r="M93" s="17" t="str">
        <f t="shared" si="21"/>
        <v/>
      </c>
    </row>
    <row r="94" spans="1:13" ht="20" customHeight="1" x14ac:dyDescent="0.3">
      <c r="A94" s="14">
        <f t="shared" ref="A94:M94" si="22">A44</f>
        <v>11</v>
      </c>
      <c r="B94" s="14" t="str">
        <f t="shared" si="22"/>
        <v>110mH</v>
      </c>
      <c r="C94" s="17" t="str">
        <f t="shared" si="22"/>
        <v>U18</v>
      </c>
      <c r="D94" s="17" t="str">
        <f t="shared" si="22"/>
        <v/>
      </c>
      <c r="E94" s="17" t="str">
        <f t="shared" si="22"/>
        <v/>
      </c>
      <c r="F94" s="17" t="str">
        <f t="shared" si="22"/>
        <v/>
      </c>
      <c r="G94" s="17" t="str">
        <f t="shared" si="22"/>
        <v/>
      </c>
      <c r="H94" s="17" t="str">
        <f t="shared" si="22"/>
        <v/>
      </c>
      <c r="I94" s="17" t="str">
        <f t="shared" si="22"/>
        <v/>
      </c>
      <c r="J94" s="17" t="str">
        <f t="shared" si="22"/>
        <v/>
      </c>
      <c r="K94" s="17" t="str">
        <f t="shared" si="22"/>
        <v/>
      </c>
      <c r="L94" s="17" t="str">
        <f t="shared" si="22"/>
        <v/>
      </c>
      <c r="M94" s="17" t="str">
        <f t="shared" si="22"/>
        <v/>
      </c>
    </row>
    <row r="95" spans="1:13" ht="20" customHeight="1" x14ac:dyDescent="0.3">
      <c r="A95" s="14">
        <f t="shared" ref="A95:M95" si="23">A10</f>
        <v>11</v>
      </c>
      <c r="B95" s="14" t="str">
        <f t="shared" si="23"/>
        <v>SHOT</v>
      </c>
      <c r="C95" s="17" t="str">
        <f t="shared" si="23"/>
        <v>U14</v>
      </c>
      <c r="D95" s="17" t="str">
        <f t="shared" si="23"/>
        <v/>
      </c>
      <c r="E95" s="17" t="str">
        <f t="shared" si="23"/>
        <v/>
      </c>
      <c r="F95" s="17" t="str">
        <f t="shared" si="23"/>
        <v/>
      </c>
      <c r="G95" s="17" t="str">
        <f t="shared" si="23"/>
        <v/>
      </c>
      <c r="H95" s="17" t="str">
        <f t="shared" si="23"/>
        <v/>
      </c>
      <c r="I95" s="17" t="str">
        <f t="shared" si="23"/>
        <v/>
      </c>
      <c r="J95" s="17" t="str">
        <f t="shared" si="23"/>
        <v/>
      </c>
      <c r="K95" s="17" t="str">
        <f t="shared" si="23"/>
        <v/>
      </c>
      <c r="L95" s="17" t="str">
        <f t="shared" si="23"/>
        <v/>
      </c>
      <c r="M95" s="17" t="str">
        <f t="shared" si="23"/>
        <v/>
      </c>
    </row>
    <row r="96" spans="1:13" ht="20" customHeight="1" x14ac:dyDescent="0.3">
      <c r="A96" s="14">
        <f t="shared" ref="A96:M96" si="24">A27</f>
        <v>11.05</v>
      </c>
      <c r="B96" s="14" t="str">
        <f t="shared" si="24"/>
        <v>1500m</v>
      </c>
      <c r="C96" s="17" t="str">
        <f t="shared" si="24"/>
        <v>U16</v>
      </c>
      <c r="D96" s="17" t="str">
        <f t="shared" si="24"/>
        <v/>
      </c>
      <c r="E96" s="17" t="str">
        <f t="shared" si="24"/>
        <v/>
      </c>
      <c r="F96" s="17" t="str">
        <f t="shared" si="24"/>
        <v/>
      </c>
      <c r="G96" s="17" t="str">
        <f t="shared" si="24"/>
        <v/>
      </c>
      <c r="H96" s="17" t="str">
        <f t="shared" si="24"/>
        <v/>
      </c>
      <c r="I96" s="17" t="str">
        <f t="shared" si="24"/>
        <v/>
      </c>
      <c r="J96" s="17" t="str">
        <f t="shared" si="24"/>
        <v/>
      </c>
      <c r="K96" s="17" t="str">
        <f t="shared" si="24"/>
        <v/>
      </c>
      <c r="L96" s="17" t="str">
        <f t="shared" si="24"/>
        <v/>
      </c>
      <c r="M96" s="17" t="str">
        <f t="shared" si="24"/>
        <v/>
      </c>
    </row>
    <row r="97" spans="1:13" ht="20" customHeight="1" x14ac:dyDescent="0.3">
      <c r="A97" s="14">
        <f t="shared" ref="A97:M97" si="25">A45</f>
        <v>11.05</v>
      </c>
      <c r="B97" s="14" t="str">
        <f t="shared" si="25"/>
        <v>1500m</v>
      </c>
      <c r="C97" s="17" t="str">
        <f t="shared" si="25"/>
        <v>U18</v>
      </c>
      <c r="D97" s="17" t="str">
        <f t="shared" si="25"/>
        <v/>
      </c>
      <c r="E97" s="17" t="str">
        <f t="shared" si="25"/>
        <v/>
      </c>
      <c r="F97" s="17" t="str">
        <f t="shared" si="25"/>
        <v/>
      </c>
      <c r="G97" s="17" t="str">
        <f t="shared" si="25"/>
        <v/>
      </c>
      <c r="H97" s="17" t="str">
        <f t="shared" si="25"/>
        <v/>
      </c>
      <c r="I97" s="17" t="str">
        <f t="shared" si="25"/>
        <v/>
      </c>
      <c r="J97" s="17" t="str">
        <f t="shared" si="25"/>
        <v/>
      </c>
      <c r="K97" s="17" t="str">
        <f t="shared" si="25"/>
        <v/>
      </c>
      <c r="L97" s="17" t="str">
        <f t="shared" si="25"/>
        <v/>
      </c>
      <c r="M97" s="17" t="str">
        <f t="shared" si="25"/>
        <v/>
      </c>
    </row>
    <row r="98" spans="1:13" ht="20" customHeight="1" x14ac:dyDescent="0.3">
      <c r="A98" s="14">
        <f t="shared" ref="A98:M98" si="26">A63</f>
        <v>11.05</v>
      </c>
      <c r="B98" s="14" t="str">
        <f t="shared" si="26"/>
        <v>1500m</v>
      </c>
      <c r="C98" s="17" t="str">
        <f t="shared" si="26"/>
        <v>U20</v>
      </c>
      <c r="D98" s="26"/>
      <c r="E98" s="66"/>
      <c r="F98" s="65" t="str">
        <f t="shared" si="26"/>
        <v/>
      </c>
      <c r="G98" s="65" t="str">
        <f t="shared" si="26"/>
        <v/>
      </c>
      <c r="H98" s="65" t="str">
        <f t="shared" si="26"/>
        <v/>
      </c>
      <c r="I98" s="65" t="str">
        <f t="shared" si="26"/>
        <v/>
      </c>
      <c r="J98" s="65" t="str">
        <f t="shared" si="26"/>
        <v/>
      </c>
      <c r="K98" s="65" t="str">
        <f t="shared" si="26"/>
        <v/>
      </c>
      <c r="L98" s="65" t="str">
        <f t="shared" si="26"/>
        <v/>
      </c>
      <c r="M98" s="17" t="str">
        <f t="shared" si="26"/>
        <v/>
      </c>
    </row>
    <row r="99" spans="1:13" ht="20" customHeight="1" x14ac:dyDescent="0.3">
      <c r="A99" s="14">
        <f t="shared" ref="A99:M99" si="27">A28</f>
        <v>11.3</v>
      </c>
      <c r="B99" s="14" t="str">
        <f t="shared" si="27"/>
        <v>HIGH JUMP</v>
      </c>
      <c r="C99" s="17" t="str">
        <f t="shared" si="27"/>
        <v>U16</v>
      </c>
      <c r="D99" s="17" t="str">
        <f t="shared" si="27"/>
        <v/>
      </c>
      <c r="E99" s="17" t="str">
        <f t="shared" si="27"/>
        <v/>
      </c>
      <c r="F99" s="17" t="str">
        <f t="shared" si="27"/>
        <v/>
      </c>
      <c r="G99" s="17" t="str">
        <f t="shared" si="27"/>
        <v/>
      </c>
      <c r="H99" s="17" t="str">
        <f t="shared" si="27"/>
        <v/>
      </c>
      <c r="I99" s="17" t="str">
        <f t="shared" si="27"/>
        <v/>
      </c>
      <c r="J99" s="17" t="str">
        <f t="shared" si="27"/>
        <v/>
      </c>
      <c r="K99" s="17" t="str">
        <f t="shared" si="27"/>
        <v/>
      </c>
      <c r="L99" s="17" t="str">
        <f t="shared" si="27"/>
        <v/>
      </c>
      <c r="M99" s="17" t="str">
        <f t="shared" si="27"/>
        <v/>
      </c>
    </row>
    <row r="100" spans="1:13" ht="20" customHeight="1" x14ac:dyDescent="0.3">
      <c r="A100" s="14">
        <f t="shared" ref="A100:M100" si="28">A46</f>
        <v>11.3</v>
      </c>
      <c r="B100" s="14" t="str">
        <f t="shared" si="28"/>
        <v>HIGH JUMP</v>
      </c>
      <c r="C100" s="17" t="str">
        <f t="shared" si="28"/>
        <v>U18</v>
      </c>
      <c r="D100" s="17" t="str">
        <f t="shared" si="28"/>
        <v/>
      </c>
      <c r="E100" s="17" t="str">
        <f t="shared" si="28"/>
        <v/>
      </c>
      <c r="F100" s="17" t="str">
        <f t="shared" si="28"/>
        <v/>
      </c>
      <c r="G100" s="17" t="str">
        <f t="shared" si="28"/>
        <v/>
      </c>
      <c r="H100" s="17" t="str">
        <f t="shared" si="28"/>
        <v/>
      </c>
      <c r="I100" s="17" t="str">
        <f t="shared" si="28"/>
        <v/>
      </c>
      <c r="J100" s="17" t="str">
        <f t="shared" si="28"/>
        <v/>
      </c>
      <c r="K100" s="17" t="str">
        <f t="shared" si="28"/>
        <v/>
      </c>
      <c r="L100" s="17" t="str">
        <f t="shared" si="28"/>
        <v/>
      </c>
      <c r="M100" s="17" t="str">
        <f t="shared" si="28"/>
        <v/>
      </c>
    </row>
    <row r="101" spans="1:13" ht="20" customHeight="1" x14ac:dyDescent="0.3">
      <c r="A101" s="14">
        <f>A64</f>
        <v>11.3</v>
      </c>
      <c r="B101" s="14" t="str">
        <f>B64</f>
        <v>HIGH JUMP</v>
      </c>
      <c r="C101" s="17" t="str">
        <f>C64</f>
        <v>U20</v>
      </c>
      <c r="D101" s="26"/>
      <c r="E101" s="66"/>
      <c r="F101" s="65" t="str">
        <f t="shared" ref="F101:M101" si="29">F64</f>
        <v/>
      </c>
      <c r="G101" s="65" t="str">
        <f t="shared" si="29"/>
        <v/>
      </c>
      <c r="H101" s="65" t="str">
        <f t="shared" si="29"/>
        <v/>
      </c>
      <c r="I101" s="65" t="str">
        <f t="shared" si="29"/>
        <v/>
      </c>
      <c r="J101" s="65" t="str">
        <f t="shared" si="29"/>
        <v/>
      </c>
      <c r="K101" s="65" t="str">
        <f t="shared" si="29"/>
        <v/>
      </c>
      <c r="L101" s="65" t="str">
        <f t="shared" si="29"/>
        <v/>
      </c>
      <c r="M101" s="17" t="str">
        <f t="shared" si="29"/>
        <v/>
      </c>
    </row>
    <row r="102" spans="1:13" ht="20" customHeight="1" x14ac:dyDescent="0.3">
      <c r="A102" s="14">
        <f t="shared" ref="A102:M102" si="30">A11</f>
        <v>11.45</v>
      </c>
      <c r="B102" s="14" t="str">
        <f t="shared" si="30"/>
        <v>DISCUS</v>
      </c>
      <c r="C102" s="17" t="str">
        <f t="shared" si="30"/>
        <v>U14</v>
      </c>
      <c r="D102" s="17" t="str">
        <f t="shared" si="30"/>
        <v/>
      </c>
      <c r="E102" s="17" t="str">
        <f t="shared" si="30"/>
        <v/>
      </c>
      <c r="F102" s="17" t="str">
        <f t="shared" si="30"/>
        <v/>
      </c>
      <c r="G102" s="17" t="str">
        <f t="shared" si="30"/>
        <v/>
      </c>
      <c r="H102" s="17" t="str">
        <f t="shared" si="30"/>
        <v/>
      </c>
      <c r="I102" s="17" t="str">
        <f t="shared" si="30"/>
        <v/>
      </c>
      <c r="J102" s="17" t="str">
        <f t="shared" si="30"/>
        <v/>
      </c>
      <c r="K102" s="17" t="str">
        <f t="shared" si="30"/>
        <v/>
      </c>
      <c r="L102" s="17" t="str">
        <f t="shared" si="30"/>
        <v/>
      </c>
      <c r="M102" s="17" t="str">
        <f t="shared" si="30"/>
        <v/>
      </c>
    </row>
    <row r="103" spans="1:13" ht="20" customHeight="1" x14ac:dyDescent="0.3">
      <c r="A103" s="14">
        <f t="shared" ref="A103:M103" si="31">A29</f>
        <v>12.15</v>
      </c>
      <c r="B103" s="14" t="str">
        <f t="shared" si="31"/>
        <v>100m</v>
      </c>
      <c r="C103" s="17" t="str">
        <f t="shared" si="31"/>
        <v>U16</v>
      </c>
      <c r="D103" s="17" t="str">
        <f t="shared" si="31"/>
        <v/>
      </c>
      <c r="E103" s="17" t="str">
        <f t="shared" si="31"/>
        <v/>
      </c>
      <c r="F103" s="17" t="str">
        <f t="shared" si="31"/>
        <v/>
      </c>
      <c r="G103" s="17" t="str">
        <f t="shared" si="31"/>
        <v/>
      </c>
      <c r="H103" s="17" t="str">
        <f t="shared" si="31"/>
        <v/>
      </c>
      <c r="I103" s="17" t="str">
        <f t="shared" si="31"/>
        <v/>
      </c>
      <c r="J103" s="17" t="str">
        <f t="shared" si="31"/>
        <v/>
      </c>
      <c r="K103" s="17" t="str">
        <f t="shared" si="31"/>
        <v/>
      </c>
      <c r="L103" s="17" t="str">
        <f t="shared" si="31"/>
        <v/>
      </c>
      <c r="M103" s="17" t="str">
        <f t="shared" si="31"/>
        <v/>
      </c>
    </row>
    <row r="104" spans="1:13" ht="20" customHeight="1" x14ac:dyDescent="0.3">
      <c r="A104" s="14">
        <f t="shared" ref="A104:M104" si="32">A47</f>
        <v>12.25</v>
      </c>
      <c r="B104" s="14" t="str">
        <f t="shared" si="32"/>
        <v>100m</v>
      </c>
      <c r="C104" s="17" t="str">
        <f t="shared" si="32"/>
        <v>U18</v>
      </c>
      <c r="D104" s="17" t="str">
        <f t="shared" si="32"/>
        <v/>
      </c>
      <c r="E104" s="17" t="str">
        <f t="shared" si="32"/>
        <v/>
      </c>
      <c r="F104" s="17" t="str">
        <f t="shared" si="32"/>
        <v/>
      </c>
      <c r="G104" s="17" t="str">
        <f t="shared" si="32"/>
        <v/>
      </c>
      <c r="H104" s="17" t="str">
        <f t="shared" si="32"/>
        <v/>
      </c>
      <c r="I104" s="17" t="str">
        <f t="shared" si="32"/>
        <v/>
      </c>
      <c r="J104" s="17" t="str">
        <f t="shared" si="32"/>
        <v/>
      </c>
      <c r="K104" s="17" t="str">
        <f t="shared" si="32"/>
        <v/>
      </c>
      <c r="L104" s="17" t="str">
        <f t="shared" si="32"/>
        <v/>
      </c>
      <c r="M104" s="17" t="str">
        <f t="shared" si="32"/>
        <v/>
      </c>
    </row>
    <row r="105" spans="1:13" ht="20" customHeight="1" x14ac:dyDescent="0.3">
      <c r="A105" s="14">
        <f>A65</f>
        <v>12.25</v>
      </c>
      <c r="B105" s="14" t="str">
        <f>B65</f>
        <v>100m</v>
      </c>
      <c r="C105" s="17" t="str">
        <f>C65</f>
        <v>U20</v>
      </c>
      <c r="D105" s="26"/>
      <c r="E105" s="66"/>
      <c r="F105" s="65" t="str">
        <f t="shared" ref="F105:M105" si="33">F65</f>
        <v/>
      </c>
      <c r="G105" s="65" t="str">
        <f t="shared" si="33"/>
        <v/>
      </c>
      <c r="H105" s="65" t="str">
        <f t="shared" si="33"/>
        <v/>
      </c>
      <c r="I105" s="65" t="str">
        <f t="shared" si="33"/>
        <v/>
      </c>
      <c r="J105" s="65" t="str">
        <f t="shared" si="33"/>
        <v/>
      </c>
      <c r="K105" s="65" t="str">
        <f t="shared" si="33"/>
        <v/>
      </c>
      <c r="L105" s="65" t="str">
        <f t="shared" si="33"/>
        <v/>
      </c>
      <c r="M105" s="17" t="str">
        <f t="shared" si="33"/>
        <v/>
      </c>
    </row>
    <row r="106" spans="1:13" ht="20" customHeight="1" x14ac:dyDescent="0.3">
      <c r="A106" s="14">
        <f t="shared" ref="A106:M106" si="34">A12</f>
        <v>12.55</v>
      </c>
      <c r="B106" s="14" t="str">
        <f t="shared" si="34"/>
        <v>100m</v>
      </c>
      <c r="C106" s="17" t="str">
        <f t="shared" si="34"/>
        <v>U14</v>
      </c>
      <c r="D106" s="17" t="str">
        <f t="shared" si="34"/>
        <v/>
      </c>
      <c r="E106" s="17" t="str">
        <f t="shared" si="34"/>
        <v/>
      </c>
      <c r="F106" s="17" t="str">
        <f t="shared" si="34"/>
        <v/>
      </c>
      <c r="G106" s="17" t="str">
        <f t="shared" si="34"/>
        <v/>
      </c>
      <c r="H106" s="17" t="str">
        <f t="shared" si="34"/>
        <v/>
      </c>
      <c r="I106" s="17" t="str">
        <f t="shared" si="34"/>
        <v/>
      </c>
      <c r="J106" s="17" t="str">
        <f t="shared" si="34"/>
        <v/>
      </c>
      <c r="K106" s="17" t="str">
        <f t="shared" si="34"/>
        <v/>
      </c>
      <c r="L106" s="17" t="str">
        <f t="shared" si="34"/>
        <v/>
      </c>
      <c r="M106" s="17" t="str">
        <f t="shared" si="34"/>
        <v/>
      </c>
    </row>
    <row r="107" spans="1:13" ht="20" customHeight="1" x14ac:dyDescent="0.3">
      <c r="A107" s="14">
        <f t="shared" ref="A107:M107" si="35">A30</f>
        <v>13</v>
      </c>
      <c r="B107" s="14" t="str">
        <f t="shared" si="35"/>
        <v>JAVELIN</v>
      </c>
      <c r="C107" s="17" t="str">
        <f t="shared" si="35"/>
        <v>U16</v>
      </c>
      <c r="D107" s="17" t="str">
        <f t="shared" si="35"/>
        <v/>
      </c>
      <c r="E107" s="17" t="str">
        <f t="shared" si="35"/>
        <v/>
      </c>
      <c r="F107" s="17" t="str">
        <f t="shared" si="35"/>
        <v/>
      </c>
      <c r="G107" s="17" t="str">
        <f t="shared" si="35"/>
        <v/>
      </c>
      <c r="H107" s="17" t="str">
        <f t="shared" si="35"/>
        <v/>
      </c>
      <c r="I107" s="17" t="str">
        <f t="shared" si="35"/>
        <v/>
      </c>
      <c r="J107" s="17" t="str">
        <f t="shared" si="35"/>
        <v/>
      </c>
      <c r="K107" s="17" t="str">
        <f t="shared" si="35"/>
        <v/>
      </c>
      <c r="L107" s="17" t="str">
        <f t="shared" si="35"/>
        <v/>
      </c>
      <c r="M107" s="17" t="str">
        <f t="shared" si="35"/>
        <v/>
      </c>
    </row>
    <row r="108" spans="1:13" ht="20" customHeight="1" x14ac:dyDescent="0.3">
      <c r="A108" s="14">
        <f t="shared" ref="A108:M108" si="36">A48</f>
        <v>13</v>
      </c>
      <c r="B108" s="14" t="str">
        <f t="shared" si="36"/>
        <v>JAVELIN</v>
      </c>
      <c r="C108" s="17" t="str">
        <f t="shared" si="36"/>
        <v>U18</v>
      </c>
      <c r="D108" s="17" t="str">
        <f t="shared" si="36"/>
        <v/>
      </c>
      <c r="E108" s="17" t="str">
        <f t="shared" si="36"/>
        <v/>
      </c>
      <c r="F108" s="17" t="str">
        <f t="shared" si="36"/>
        <v/>
      </c>
      <c r="G108" s="17" t="str">
        <f t="shared" si="36"/>
        <v/>
      </c>
      <c r="H108" s="17" t="str">
        <f t="shared" si="36"/>
        <v/>
      </c>
      <c r="I108" s="17" t="str">
        <f t="shared" si="36"/>
        <v/>
      </c>
      <c r="J108" s="17" t="str">
        <f t="shared" si="36"/>
        <v/>
      </c>
      <c r="K108" s="17" t="str">
        <f t="shared" si="36"/>
        <v/>
      </c>
      <c r="L108" s="17" t="str">
        <f t="shared" si="36"/>
        <v/>
      </c>
      <c r="M108" s="17" t="str">
        <f t="shared" si="36"/>
        <v/>
      </c>
    </row>
    <row r="109" spans="1:13" ht="20" customHeight="1" x14ac:dyDescent="0.3">
      <c r="A109" s="14">
        <f>A66</f>
        <v>13</v>
      </c>
      <c r="B109" s="14" t="str">
        <f>B66</f>
        <v>JAVELIN</v>
      </c>
      <c r="C109" s="17" t="str">
        <f>C66</f>
        <v>U20</v>
      </c>
      <c r="D109" s="26"/>
      <c r="E109" s="66"/>
      <c r="F109" s="65" t="str">
        <f t="shared" ref="F109:M109" si="37">F66</f>
        <v/>
      </c>
      <c r="G109" s="65" t="str">
        <f t="shared" si="37"/>
        <v/>
      </c>
      <c r="H109" s="65" t="str">
        <f t="shared" si="37"/>
        <v/>
      </c>
      <c r="I109" s="65" t="str">
        <f t="shared" si="37"/>
        <v/>
      </c>
      <c r="J109" s="65" t="str">
        <f t="shared" si="37"/>
        <v/>
      </c>
      <c r="K109" s="65" t="str">
        <f t="shared" si="37"/>
        <v/>
      </c>
      <c r="L109" s="65" t="str">
        <f t="shared" si="37"/>
        <v/>
      </c>
      <c r="M109" s="17" t="str">
        <f t="shared" si="37"/>
        <v/>
      </c>
    </row>
    <row r="110" spans="1:13" ht="20" customHeight="1" x14ac:dyDescent="0.3">
      <c r="A110" s="14">
        <f t="shared" ref="A110:L110" si="38">A13</f>
        <v>13</v>
      </c>
      <c r="B110" s="14" t="str">
        <f t="shared" si="38"/>
        <v>LONG JUMP</v>
      </c>
      <c r="C110" s="17" t="str">
        <f t="shared" si="38"/>
        <v>U14</v>
      </c>
      <c r="D110" s="17" t="str">
        <f t="shared" si="38"/>
        <v/>
      </c>
      <c r="E110" s="17" t="str">
        <f t="shared" si="38"/>
        <v/>
      </c>
      <c r="F110" s="17" t="str">
        <f t="shared" si="38"/>
        <v/>
      </c>
      <c r="G110" s="17" t="str">
        <f t="shared" si="38"/>
        <v/>
      </c>
      <c r="H110" s="17" t="str">
        <f t="shared" si="38"/>
        <v/>
      </c>
      <c r="I110" s="17" t="str">
        <f t="shared" si="38"/>
        <v/>
      </c>
      <c r="J110" s="17" t="str">
        <f t="shared" si="38"/>
        <v/>
      </c>
      <c r="K110" s="17" t="str">
        <f t="shared" si="38"/>
        <v/>
      </c>
      <c r="L110" s="17" t="str">
        <f t="shared" si="38"/>
        <v/>
      </c>
      <c r="M110" s="66"/>
    </row>
    <row r="111" spans="1:13" ht="20" customHeight="1" x14ac:dyDescent="0.3">
      <c r="A111" s="19"/>
      <c r="B111" s="19"/>
      <c r="C111" s="22"/>
      <c r="D111" s="22"/>
      <c r="E111" s="22"/>
      <c r="F111" s="22"/>
      <c r="G111" s="22"/>
      <c r="H111" s="22"/>
      <c r="I111" s="22"/>
      <c r="J111" s="22"/>
      <c r="K111" s="22"/>
      <c r="L111" s="22"/>
      <c r="M111" s="22"/>
    </row>
    <row r="112" spans="1:13" ht="20" customHeight="1" x14ac:dyDescent="0.3">
      <c r="A112" s="19"/>
      <c r="B112" s="19"/>
      <c r="C112" s="22"/>
      <c r="D112" s="22"/>
      <c r="E112" s="22"/>
      <c r="F112" s="22"/>
      <c r="G112" s="22"/>
      <c r="H112" s="22"/>
      <c r="I112" s="22"/>
      <c r="J112" s="22"/>
      <c r="K112" s="22"/>
      <c r="L112" s="22"/>
      <c r="M112" s="22"/>
    </row>
    <row r="113" spans="1:13" ht="20" customHeight="1" x14ac:dyDescent="0.3">
      <c r="A113" s="14">
        <f t="shared" ref="A113:M113" si="39">A49</f>
        <v>13.4</v>
      </c>
      <c r="B113" s="14" t="str">
        <f t="shared" si="39"/>
        <v>400m</v>
      </c>
      <c r="C113" s="17" t="str">
        <f t="shared" si="39"/>
        <v>U18</v>
      </c>
      <c r="D113" s="17" t="str">
        <f t="shared" si="39"/>
        <v/>
      </c>
      <c r="E113" s="17" t="str">
        <f t="shared" si="39"/>
        <v/>
      </c>
      <c r="F113" s="17" t="str">
        <f t="shared" si="39"/>
        <v/>
      </c>
      <c r="G113" s="17" t="str">
        <f t="shared" si="39"/>
        <v/>
      </c>
      <c r="H113" s="17" t="str">
        <f t="shared" si="39"/>
        <v/>
      </c>
      <c r="I113" s="17" t="str">
        <f t="shared" si="39"/>
        <v/>
      </c>
      <c r="J113" s="17" t="str">
        <f t="shared" si="39"/>
        <v/>
      </c>
      <c r="K113" s="17" t="str">
        <f t="shared" si="39"/>
        <v/>
      </c>
      <c r="L113" s="17" t="str">
        <f t="shared" si="39"/>
        <v/>
      </c>
      <c r="M113" s="17" t="str">
        <f t="shared" si="39"/>
        <v/>
      </c>
    </row>
    <row r="114" spans="1:13" ht="20" customHeight="1" x14ac:dyDescent="0.3">
      <c r="A114" s="14">
        <f>A67</f>
        <v>13.4</v>
      </c>
      <c r="B114" s="14" t="str">
        <f>B67</f>
        <v>400m</v>
      </c>
      <c r="C114" s="17" t="str">
        <f>C67</f>
        <v>U20</v>
      </c>
      <c r="D114" s="26"/>
      <c r="E114" s="66"/>
      <c r="F114" s="65" t="str">
        <f t="shared" ref="F114:M114" si="40">F67</f>
        <v/>
      </c>
      <c r="G114" s="65" t="str">
        <f t="shared" si="40"/>
        <v/>
      </c>
      <c r="H114" s="65" t="str">
        <f t="shared" si="40"/>
        <v/>
      </c>
      <c r="I114" s="65" t="str">
        <f t="shared" si="40"/>
        <v/>
      </c>
      <c r="J114" s="65" t="str">
        <f t="shared" si="40"/>
        <v/>
      </c>
      <c r="K114" s="65" t="str">
        <f t="shared" si="40"/>
        <v/>
      </c>
      <c r="L114" s="65" t="str">
        <f t="shared" si="40"/>
        <v/>
      </c>
      <c r="M114" s="17" t="str">
        <f t="shared" si="40"/>
        <v/>
      </c>
    </row>
    <row r="115" spans="1:13" ht="20" customHeight="1" x14ac:dyDescent="0.3">
      <c r="A115" s="14">
        <f t="shared" ref="A115:M115" si="41">A31</f>
        <v>13.55</v>
      </c>
      <c r="B115" s="14" t="str">
        <f t="shared" si="41"/>
        <v>300m</v>
      </c>
      <c r="C115" s="17" t="str">
        <f t="shared" si="41"/>
        <v>U16</v>
      </c>
      <c r="D115" s="17" t="str">
        <f t="shared" si="41"/>
        <v/>
      </c>
      <c r="E115" s="17" t="str">
        <f t="shared" si="41"/>
        <v/>
      </c>
      <c r="F115" s="17" t="str">
        <f t="shared" si="41"/>
        <v/>
      </c>
      <c r="G115" s="17" t="str">
        <f t="shared" si="41"/>
        <v/>
      </c>
      <c r="H115" s="17" t="str">
        <f t="shared" si="41"/>
        <v/>
      </c>
      <c r="I115" s="17" t="str">
        <f t="shared" si="41"/>
        <v/>
      </c>
      <c r="J115" s="17" t="str">
        <f t="shared" si="41"/>
        <v/>
      </c>
      <c r="K115" s="17" t="str">
        <f t="shared" si="41"/>
        <v/>
      </c>
      <c r="L115" s="17" t="str">
        <f t="shared" si="41"/>
        <v/>
      </c>
      <c r="M115" s="17" t="str">
        <f t="shared" si="41"/>
        <v/>
      </c>
    </row>
    <row r="116" spans="1:13" ht="20" customHeight="1" x14ac:dyDescent="0.3">
      <c r="A116" s="14">
        <f t="shared" ref="A116:M116" si="42">A32</f>
        <v>14</v>
      </c>
      <c r="B116" s="14" t="str">
        <f t="shared" si="42"/>
        <v>LONG JUMP</v>
      </c>
      <c r="C116" s="17" t="str">
        <f t="shared" si="42"/>
        <v>U16</v>
      </c>
      <c r="D116" s="17" t="str">
        <f t="shared" si="42"/>
        <v/>
      </c>
      <c r="E116" s="17" t="str">
        <f t="shared" si="42"/>
        <v/>
      </c>
      <c r="F116" s="17" t="str">
        <f t="shared" si="42"/>
        <v/>
      </c>
      <c r="G116" s="17" t="str">
        <f t="shared" si="42"/>
        <v/>
      </c>
      <c r="H116" s="17" t="str">
        <f t="shared" si="42"/>
        <v/>
      </c>
      <c r="I116" s="17" t="str">
        <f t="shared" si="42"/>
        <v/>
      </c>
      <c r="J116" s="17" t="str">
        <f t="shared" si="42"/>
        <v/>
      </c>
      <c r="K116" s="17" t="str">
        <f t="shared" si="42"/>
        <v/>
      </c>
      <c r="L116" s="17" t="str">
        <f t="shared" si="42"/>
        <v/>
      </c>
      <c r="M116" s="17" t="str">
        <f t="shared" si="42"/>
        <v/>
      </c>
    </row>
    <row r="117" spans="1:13" ht="20" customHeight="1" x14ac:dyDescent="0.3">
      <c r="A117" s="14">
        <f t="shared" ref="A117:M117" si="43">A50</f>
        <v>14</v>
      </c>
      <c r="B117" s="14" t="str">
        <f t="shared" si="43"/>
        <v>LONG JUMP</v>
      </c>
      <c r="C117" s="17" t="str">
        <f t="shared" si="43"/>
        <v>U18</v>
      </c>
      <c r="D117" s="17" t="str">
        <f t="shared" si="43"/>
        <v/>
      </c>
      <c r="E117" s="17" t="str">
        <f t="shared" si="43"/>
        <v/>
      </c>
      <c r="F117" s="17" t="str">
        <f t="shared" si="43"/>
        <v/>
      </c>
      <c r="G117" s="17" t="str">
        <f t="shared" si="43"/>
        <v/>
      </c>
      <c r="H117" s="17" t="str">
        <f t="shared" si="43"/>
        <v/>
      </c>
      <c r="I117" s="17" t="str">
        <f t="shared" si="43"/>
        <v/>
      </c>
      <c r="J117" s="17" t="str">
        <f t="shared" si="43"/>
        <v/>
      </c>
      <c r="K117" s="17" t="str">
        <f t="shared" si="43"/>
        <v/>
      </c>
      <c r="L117" s="17" t="str">
        <f t="shared" si="43"/>
        <v/>
      </c>
      <c r="M117" s="17" t="str">
        <f t="shared" si="43"/>
        <v/>
      </c>
    </row>
    <row r="118" spans="1:13" ht="20" customHeight="1" x14ac:dyDescent="0.3">
      <c r="A118" s="14">
        <f>A68</f>
        <v>14</v>
      </c>
      <c r="B118" s="14" t="str">
        <f>B68</f>
        <v>LONG JUMP</v>
      </c>
      <c r="C118" s="17" t="str">
        <f>C68</f>
        <v>U20</v>
      </c>
      <c r="D118" s="26"/>
      <c r="E118" s="66"/>
      <c r="F118" s="65" t="str">
        <f t="shared" ref="F118:M118" si="44">F68</f>
        <v/>
      </c>
      <c r="G118" s="65" t="str">
        <f t="shared" si="44"/>
        <v/>
      </c>
      <c r="H118" s="65" t="str">
        <f t="shared" si="44"/>
        <v/>
      </c>
      <c r="I118" s="65" t="str">
        <f t="shared" si="44"/>
        <v/>
      </c>
      <c r="J118" s="65" t="str">
        <f t="shared" si="44"/>
        <v/>
      </c>
      <c r="K118" s="65" t="str">
        <f t="shared" si="44"/>
        <v/>
      </c>
      <c r="L118" s="65" t="str">
        <f t="shared" si="44"/>
        <v/>
      </c>
      <c r="M118" s="17" t="str">
        <f t="shared" si="44"/>
        <v/>
      </c>
    </row>
    <row r="119" spans="1:13" ht="20" customHeight="1" x14ac:dyDescent="0.3">
      <c r="A119" s="14">
        <f t="shared" ref="A119:M119" si="45">A14</f>
        <v>14.3</v>
      </c>
      <c r="B119" s="14" t="str">
        <f t="shared" si="45"/>
        <v>HIGH JUMP</v>
      </c>
      <c r="C119" s="17" t="str">
        <f t="shared" si="45"/>
        <v>U14</v>
      </c>
      <c r="D119" s="17" t="str">
        <f t="shared" si="45"/>
        <v/>
      </c>
      <c r="E119" s="17" t="str">
        <f t="shared" si="45"/>
        <v/>
      </c>
      <c r="F119" s="17" t="str">
        <f t="shared" si="45"/>
        <v/>
      </c>
      <c r="G119" s="17" t="str">
        <f t="shared" si="45"/>
        <v/>
      </c>
      <c r="H119" s="17" t="str">
        <f t="shared" si="45"/>
        <v/>
      </c>
      <c r="I119" s="17" t="str">
        <f t="shared" si="45"/>
        <v/>
      </c>
      <c r="J119" s="17" t="str">
        <f t="shared" si="45"/>
        <v/>
      </c>
      <c r="K119" s="17" t="str">
        <f t="shared" si="45"/>
        <v/>
      </c>
      <c r="L119" s="17" t="str">
        <f t="shared" si="45"/>
        <v/>
      </c>
      <c r="M119" s="17" t="str">
        <f t="shared" si="45"/>
        <v/>
      </c>
    </row>
    <row r="120" spans="1:13" ht="20" customHeight="1" x14ac:dyDescent="0.3">
      <c r="A120" s="14">
        <f t="shared" ref="A120:M120" si="46">A15</f>
        <v>15</v>
      </c>
      <c r="B120" s="14" t="str">
        <f t="shared" si="46"/>
        <v>JAVELIN</v>
      </c>
      <c r="C120" s="17" t="str">
        <f t="shared" si="46"/>
        <v>U14</v>
      </c>
      <c r="D120" s="17" t="str">
        <f t="shared" si="46"/>
        <v/>
      </c>
      <c r="E120" s="17" t="str">
        <f t="shared" si="46"/>
        <v/>
      </c>
      <c r="F120" s="17" t="str">
        <f t="shared" si="46"/>
        <v/>
      </c>
      <c r="G120" s="17" t="str">
        <f t="shared" si="46"/>
        <v/>
      </c>
      <c r="H120" s="17" t="str">
        <f t="shared" si="46"/>
        <v/>
      </c>
      <c r="I120" s="17" t="str">
        <f t="shared" si="46"/>
        <v/>
      </c>
      <c r="J120" s="17" t="str">
        <f t="shared" si="46"/>
        <v/>
      </c>
      <c r="K120" s="17" t="str">
        <f t="shared" si="46"/>
        <v/>
      </c>
      <c r="L120" s="17" t="str">
        <f t="shared" si="46"/>
        <v/>
      </c>
      <c r="M120" s="17" t="str">
        <f t="shared" si="46"/>
        <v/>
      </c>
    </row>
    <row r="121" spans="1:13" ht="20" customHeight="1" x14ac:dyDescent="0.3">
      <c r="A121" s="14">
        <f t="shared" ref="A121:M121" si="47">A33</f>
        <v>15</v>
      </c>
      <c r="B121" s="14" t="str">
        <f t="shared" si="47"/>
        <v>SHOT</v>
      </c>
      <c r="C121" s="17" t="str">
        <f t="shared" si="47"/>
        <v>U16</v>
      </c>
      <c r="D121" s="17" t="str">
        <f t="shared" si="47"/>
        <v/>
      </c>
      <c r="E121" s="17" t="str">
        <f t="shared" si="47"/>
        <v/>
      </c>
      <c r="F121" s="17" t="str">
        <f t="shared" si="47"/>
        <v/>
      </c>
      <c r="G121" s="17" t="str">
        <f t="shared" si="47"/>
        <v/>
      </c>
      <c r="H121" s="17" t="str">
        <f t="shared" si="47"/>
        <v/>
      </c>
      <c r="I121" s="17" t="str">
        <f t="shared" si="47"/>
        <v/>
      </c>
      <c r="J121" s="17" t="str">
        <f t="shared" si="47"/>
        <v/>
      </c>
      <c r="K121" s="17" t="str">
        <f t="shared" si="47"/>
        <v/>
      </c>
      <c r="L121" s="17" t="str">
        <f t="shared" si="47"/>
        <v/>
      </c>
      <c r="M121" s="17" t="str">
        <f t="shared" si="47"/>
        <v/>
      </c>
    </row>
    <row r="122" spans="1:13" ht="20" customHeight="1" x14ac:dyDescent="0.3">
      <c r="A122" s="14">
        <f t="shared" ref="A122:M122" si="48">A51</f>
        <v>15</v>
      </c>
      <c r="B122" s="14" t="str">
        <f t="shared" si="48"/>
        <v>SHOT</v>
      </c>
      <c r="C122" s="17" t="str">
        <f t="shared" si="48"/>
        <v>U18</v>
      </c>
      <c r="D122" s="17" t="str">
        <f t="shared" si="48"/>
        <v/>
      </c>
      <c r="E122" s="17" t="str">
        <f t="shared" si="48"/>
        <v/>
      </c>
      <c r="F122" s="17" t="str">
        <f t="shared" si="48"/>
        <v/>
      </c>
      <c r="G122" s="17" t="str">
        <f t="shared" si="48"/>
        <v/>
      </c>
      <c r="H122" s="17" t="str">
        <f t="shared" si="48"/>
        <v/>
      </c>
      <c r="I122" s="17" t="str">
        <f t="shared" si="48"/>
        <v/>
      </c>
      <c r="J122" s="17" t="str">
        <f t="shared" si="48"/>
        <v/>
      </c>
      <c r="K122" s="17" t="str">
        <f t="shared" si="48"/>
        <v/>
      </c>
      <c r="L122" s="17" t="str">
        <f t="shared" si="48"/>
        <v/>
      </c>
      <c r="M122" s="17" t="str">
        <f t="shared" si="48"/>
        <v/>
      </c>
    </row>
    <row r="123" spans="1:13" ht="20" customHeight="1" x14ac:dyDescent="0.3">
      <c r="A123" s="14">
        <f>A69</f>
        <v>15</v>
      </c>
      <c r="B123" s="14" t="str">
        <f>B69</f>
        <v>SHOT</v>
      </c>
      <c r="C123" s="17" t="str">
        <f>C69</f>
        <v>U20</v>
      </c>
      <c r="D123" s="26"/>
      <c r="E123" s="66"/>
      <c r="F123" s="65" t="str">
        <f t="shared" ref="F123:M123" si="49">F69</f>
        <v/>
      </c>
      <c r="G123" s="65" t="str">
        <f t="shared" si="49"/>
        <v/>
      </c>
      <c r="H123" s="65" t="str">
        <f t="shared" si="49"/>
        <v/>
      </c>
      <c r="I123" s="65" t="str">
        <f t="shared" si="49"/>
        <v/>
      </c>
      <c r="J123" s="65" t="str">
        <f t="shared" si="49"/>
        <v/>
      </c>
      <c r="K123" s="65" t="str">
        <f t="shared" si="49"/>
        <v/>
      </c>
      <c r="L123" s="65" t="str">
        <f t="shared" si="49"/>
        <v/>
      </c>
      <c r="M123" s="17" t="str">
        <f t="shared" si="49"/>
        <v/>
      </c>
    </row>
    <row r="124" spans="1:13" ht="20" customHeight="1" x14ac:dyDescent="0.3">
      <c r="A124" s="14">
        <f t="shared" ref="A124:M124" si="50">A16</f>
        <v>15.1</v>
      </c>
      <c r="B124" s="14" t="str">
        <f t="shared" si="50"/>
        <v>200m</v>
      </c>
      <c r="C124" s="17" t="str">
        <f t="shared" si="50"/>
        <v>U14</v>
      </c>
      <c r="D124" s="17" t="str">
        <f t="shared" si="50"/>
        <v/>
      </c>
      <c r="E124" s="17" t="str">
        <f t="shared" si="50"/>
        <v/>
      </c>
      <c r="F124" s="17" t="str">
        <f t="shared" si="50"/>
        <v/>
      </c>
      <c r="G124" s="17" t="str">
        <f t="shared" si="50"/>
        <v/>
      </c>
      <c r="H124" s="17" t="str">
        <f t="shared" si="50"/>
        <v/>
      </c>
      <c r="I124" s="17" t="str">
        <f t="shared" si="50"/>
        <v/>
      </c>
      <c r="J124" s="17" t="str">
        <f t="shared" si="50"/>
        <v/>
      </c>
      <c r="K124" s="17" t="str">
        <f t="shared" si="50"/>
        <v/>
      </c>
      <c r="L124" s="17" t="str">
        <f t="shared" si="50"/>
        <v/>
      </c>
      <c r="M124" s="17" t="str">
        <f t="shared" si="50"/>
        <v/>
      </c>
    </row>
    <row r="125" spans="1:13" ht="20" customHeight="1" x14ac:dyDescent="0.3">
      <c r="A125" s="14">
        <f t="shared" ref="A125:M125" si="51">A34</f>
        <v>15.2</v>
      </c>
      <c r="B125" s="14" t="str">
        <f t="shared" si="51"/>
        <v>200m</v>
      </c>
      <c r="C125" s="17" t="str">
        <f t="shared" si="51"/>
        <v>U16</v>
      </c>
      <c r="D125" s="17" t="str">
        <f t="shared" si="51"/>
        <v/>
      </c>
      <c r="E125" s="17" t="str">
        <f t="shared" si="51"/>
        <v/>
      </c>
      <c r="F125" s="17" t="str">
        <f t="shared" si="51"/>
        <v/>
      </c>
      <c r="G125" s="17" t="str">
        <f t="shared" si="51"/>
        <v/>
      </c>
      <c r="H125" s="17" t="str">
        <f t="shared" si="51"/>
        <v/>
      </c>
      <c r="I125" s="17" t="str">
        <f t="shared" si="51"/>
        <v/>
      </c>
      <c r="J125" s="17" t="str">
        <f t="shared" si="51"/>
        <v/>
      </c>
      <c r="K125" s="17" t="str">
        <f t="shared" si="51"/>
        <v/>
      </c>
      <c r="L125" s="17" t="str">
        <f t="shared" si="51"/>
        <v/>
      </c>
      <c r="M125" s="17" t="str">
        <f t="shared" si="51"/>
        <v/>
      </c>
    </row>
    <row r="126" spans="1:13" ht="20" customHeight="1" x14ac:dyDescent="0.3">
      <c r="A126" s="14">
        <f t="shared" ref="A126:M126" si="52">A52</f>
        <v>15.45</v>
      </c>
      <c r="B126" s="14" t="str">
        <f t="shared" si="52"/>
        <v>200m</v>
      </c>
      <c r="C126" s="17" t="str">
        <f t="shared" si="52"/>
        <v>U18</v>
      </c>
      <c r="D126" s="17" t="str">
        <f t="shared" si="52"/>
        <v/>
      </c>
      <c r="E126" s="17" t="str">
        <f t="shared" si="52"/>
        <v/>
      </c>
      <c r="F126" s="17" t="str">
        <f t="shared" si="52"/>
        <v/>
      </c>
      <c r="G126" s="17" t="str">
        <f t="shared" si="52"/>
        <v/>
      </c>
      <c r="H126" s="17" t="str">
        <f t="shared" si="52"/>
        <v/>
      </c>
      <c r="I126" s="17" t="str">
        <f t="shared" si="52"/>
        <v/>
      </c>
      <c r="J126" s="17" t="str">
        <f t="shared" si="52"/>
        <v/>
      </c>
      <c r="K126" s="17" t="str">
        <f t="shared" si="52"/>
        <v/>
      </c>
      <c r="L126" s="17" t="str">
        <f t="shared" si="52"/>
        <v/>
      </c>
      <c r="M126" s="17" t="str">
        <f t="shared" si="52"/>
        <v/>
      </c>
    </row>
    <row r="127" spans="1:13" ht="20" customHeight="1" x14ac:dyDescent="0.3">
      <c r="A127" s="14">
        <f>A70</f>
        <v>15.45</v>
      </c>
      <c r="B127" s="14" t="str">
        <f>B70</f>
        <v>200m</v>
      </c>
      <c r="C127" s="17" t="str">
        <f>C70</f>
        <v>U20</v>
      </c>
      <c r="D127" s="26"/>
      <c r="E127" s="64"/>
      <c r="F127" s="65" t="str">
        <f t="shared" ref="F127:M127" si="53">F70</f>
        <v/>
      </c>
      <c r="G127" s="65" t="str">
        <f t="shared" si="53"/>
        <v/>
      </c>
      <c r="H127" s="65" t="str">
        <f t="shared" si="53"/>
        <v/>
      </c>
      <c r="I127" s="65" t="str">
        <f t="shared" si="53"/>
        <v/>
      </c>
      <c r="J127" s="65" t="str">
        <f t="shared" si="53"/>
        <v/>
      </c>
      <c r="K127" s="65" t="str">
        <f t="shared" si="53"/>
        <v/>
      </c>
      <c r="L127" s="65" t="str">
        <f t="shared" si="53"/>
        <v/>
      </c>
      <c r="M127" s="17" t="str">
        <f t="shared" si="53"/>
        <v/>
      </c>
    </row>
    <row r="128" spans="1:13" ht="20" customHeight="1" x14ac:dyDescent="0.3">
      <c r="A128" s="14">
        <f t="shared" ref="A128:M128" si="54">A17</f>
        <v>16.05</v>
      </c>
      <c r="B128" s="14" t="str">
        <f t="shared" si="54"/>
        <v>800m</v>
      </c>
      <c r="C128" s="17" t="str">
        <f t="shared" si="54"/>
        <v>U14</v>
      </c>
      <c r="D128" s="17" t="str">
        <f t="shared" si="54"/>
        <v/>
      </c>
      <c r="E128" s="17" t="str">
        <f t="shared" si="54"/>
        <v/>
      </c>
      <c r="F128" s="17" t="str">
        <f t="shared" si="54"/>
        <v/>
      </c>
      <c r="G128" s="17" t="str">
        <f t="shared" si="54"/>
        <v/>
      </c>
      <c r="H128" s="17" t="str">
        <f t="shared" si="54"/>
        <v/>
      </c>
      <c r="I128" s="17" t="str">
        <f t="shared" si="54"/>
        <v/>
      </c>
      <c r="J128" s="17" t="str">
        <f t="shared" si="54"/>
        <v/>
      </c>
      <c r="K128" s="17" t="str">
        <f t="shared" si="54"/>
        <v/>
      </c>
      <c r="L128" s="17" t="str">
        <f t="shared" si="54"/>
        <v/>
      </c>
      <c r="M128" s="17" t="str">
        <f t="shared" si="54"/>
        <v/>
      </c>
    </row>
    <row r="129" spans="1:13" ht="20" customHeight="1" x14ac:dyDescent="0.3">
      <c r="A129" s="14">
        <f t="shared" ref="A129:M129" si="55">A35</f>
        <v>16.25</v>
      </c>
      <c r="B129" s="14" t="str">
        <f t="shared" si="55"/>
        <v>800m</v>
      </c>
      <c r="C129" s="17" t="str">
        <f t="shared" si="55"/>
        <v>U16</v>
      </c>
      <c r="D129" s="17" t="str">
        <f t="shared" si="55"/>
        <v/>
      </c>
      <c r="E129" s="17" t="str">
        <f t="shared" si="55"/>
        <v/>
      </c>
      <c r="F129" s="17" t="str">
        <f t="shared" si="55"/>
        <v/>
      </c>
      <c r="G129" s="17" t="str">
        <f t="shared" si="55"/>
        <v/>
      </c>
      <c r="H129" s="17" t="str">
        <f t="shared" si="55"/>
        <v/>
      </c>
      <c r="I129" s="17" t="str">
        <f t="shared" si="55"/>
        <v/>
      </c>
      <c r="J129" s="17" t="str">
        <f t="shared" si="55"/>
        <v/>
      </c>
      <c r="K129" s="17" t="str">
        <f t="shared" si="55"/>
        <v/>
      </c>
      <c r="L129" s="17" t="str">
        <f t="shared" si="55"/>
        <v/>
      </c>
      <c r="M129" s="17" t="str">
        <f t="shared" si="55"/>
        <v/>
      </c>
    </row>
    <row r="130" spans="1:13" ht="20" customHeight="1" x14ac:dyDescent="0.3">
      <c r="A130" s="14">
        <f t="shared" ref="A130:M130" si="56">A53</f>
        <v>16.25</v>
      </c>
      <c r="B130" s="14" t="str">
        <f t="shared" si="56"/>
        <v>800m</v>
      </c>
      <c r="C130" s="17" t="str">
        <f t="shared" si="56"/>
        <v>U18</v>
      </c>
      <c r="D130" s="17" t="str">
        <f t="shared" si="56"/>
        <v/>
      </c>
      <c r="E130" s="17" t="str">
        <f t="shared" si="56"/>
        <v/>
      </c>
      <c r="F130" s="17" t="str">
        <f t="shared" si="56"/>
        <v/>
      </c>
      <c r="G130" s="17" t="str">
        <f t="shared" si="56"/>
        <v/>
      </c>
      <c r="H130" s="17" t="str">
        <f t="shared" si="56"/>
        <v/>
      </c>
      <c r="I130" s="17" t="str">
        <f t="shared" si="56"/>
        <v/>
      </c>
      <c r="J130" s="17" t="str">
        <f t="shared" si="56"/>
        <v/>
      </c>
      <c r="K130" s="17" t="str">
        <f t="shared" si="56"/>
        <v/>
      </c>
      <c r="L130" s="17" t="str">
        <f t="shared" si="56"/>
        <v/>
      </c>
      <c r="M130" s="17" t="str">
        <f t="shared" si="56"/>
        <v/>
      </c>
    </row>
    <row r="131" spans="1:13" ht="20" customHeight="1" x14ac:dyDescent="0.3">
      <c r="A131" s="14">
        <f>A71</f>
        <v>16.25</v>
      </c>
      <c r="B131" s="14" t="str">
        <f>B71</f>
        <v>800m</v>
      </c>
      <c r="C131" s="17" t="str">
        <f>C71</f>
        <v>U20</v>
      </c>
      <c r="D131" s="26"/>
      <c r="E131" s="18"/>
      <c r="F131" s="65" t="str">
        <f t="shared" ref="F131:M131" si="57">F71</f>
        <v/>
      </c>
      <c r="G131" s="65" t="str">
        <f t="shared" si="57"/>
        <v/>
      </c>
      <c r="H131" s="65" t="str">
        <f t="shared" si="57"/>
        <v/>
      </c>
      <c r="I131" s="65" t="str">
        <f t="shared" si="57"/>
        <v/>
      </c>
      <c r="J131" s="65" t="str">
        <f t="shared" si="57"/>
        <v/>
      </c>
      <c r="K131" s="65" t="str">
        <f t="shared" si="57"/>
        <v/>
      </c>
      <c r="L131" s="65" t="str">
        <f t="shared" si="57"/>
        <v/>
      </c>
      <c r="M131" s="17" t="str">
        <f t="shared" si="57"/>
        <v/>
      </c>
    </row>
    <row r="132" spans="1:13" ht="20" customHeight="1" x14ac:dyDescent="0.3">
      <c r="A132" s="19"/>
      <c r="B132" s="19"/>
      <c r="C132" s="22"/>
      <c r="D132" s="22"/>
      <c r="E132" s="63"/>
      <c r="F132" s="22"/>
      <c r="G132" s="22"/>
      <c r="H132" s="22"/>
      <c r="I132" s="22"/>
      <c r="J132" s="22"/>
      <c r="K132" s="22"/>
      <c r="L132" s="22"/>
      <c r="M132" s="22"/>
    </row>
    <row r="133" spans="1:13" ht="20" customHeight="1" x14ac:dyDescent="0.3">
      <c r="A133" s="19"/>
      <c r="B133" s="19"/>
      <c r="C133" s="22"/>
      <c r="D133" s="22"/>
      <c r="E133" s="63"/>
      <c r="F133" s="22"/>
      <c r="G133" s="22"/>
      <c r="H133" s="22"/>
      <c r="I133" s="22"/>
      <c r="J133" s="22"/>
      <c r="K133" s="22"/>
      <c r="L133" s="22"/>
      <c r="M133" s="22"/>
    </row>
    <row r="134" spans="1:13" ht="20" customHeight="1" x14ac:dyDescent="0.3">
      <c r="A134" s="14">
        <f t="shared" ref="A134:D137" si="58">A18</f>
        <v>16.350000000000001</v>
      </c>
      <c r="B134" s="14" t="str">
        <f t="shared" si="58"/>
        <v>4 x 100m</v>
      </c>
      <c r="C134" s="17" t="str">
        <f t="shared" si="58"/>
        <v>U14</v>
      </c>
      <c r="D134" s="17" t="str">
        <f t="shared" si="58"/>
        <v/>
      </c>
      <c r="E134" s="18"/>
      <c r="F134" s="17">
        <f t="shared" ref="F134:M137" si="59">F18</f>
        <v>0</v>
      </c>
      <c r="G134" s="17" t="str">
        <f t="shared" si="59"/>
        <v/>
      </c>
      <c r="H134" s="70">
        <f t="shared" si="59"/>
        <v>0</v>
      </c>
      <c r="I134" s="70">
        <f t="shared" si="59"/>
        <v>0</v>
      </c>
      <c r="J134" s="70">
        <f t="shared" si="59"/>
        <v>0</v>
      </c>
      <c r="K134" s="70">
        <f t="shared" si="59"/>
        <v>0</v>
      </c>
      <c r="L134" s="70">
        <f t="shared" si="59"/>
        <v>0</v>
      </c>
      <c r="M134" s="17" t="str">
        <f t="shared" si="59"/>
        <v/>
      </c>
    </row>
    <row r="135" spans="1:13" ht="20" customHeight="1" x14ac:dyDescent="0.3">
      <c r="A135" s="67">
        <f t="shared" si="58"/>
        <v>16.350000000000001</v>
      </c>
      <c r="B135" s="67" t="str">
        <f t="shared" si="58"/>
        <v>4 x 100m</v>
      </c>
      <c r="C135" s="68" t="str">
        <f t="shared" si="58"/>
        <v>U14</v>
      </c>
      <c r="D135" s="68" t="str">
        <f t="shared" si="58"/>
        <v/>
      </c>
      <c r="E135" s="69"/>
      <c r="F135" s="68">
        <f t="shared" si="59"/>
        <v>0</v>
      </c>
      <c r="G135" s="63">
        <f t="shared" si="59"/>
        <v>0</v>
      </c>
      <c r="H135" s="68" t="str">
        <f t="shared" si="59"/>
        <v/>
      </c>
      <c r="I135" s="63">
        <f t="shared" si="59"/>
        <v>0</v>
      </c>
      <c r="J135" s="63">
        <f t="shared" si="59"/>
        <v>0</v>
      </c>
      <c r="K135" s="63">
        <f t="shared" si="59"/>
        <v>0</v>
      </c>
      <c r="L135" s="63">
        <f t="shared" si="59"/>
        <v>0</v>
      </c>
      <c r="M135" s="68" t="str">
        <f t="shared" si="59"/>
        <v/>
      </c>
    </row>
    <row r="136" spans="1:13" ht="20" customHeight="1" x14ac:dyDescent="0.3">
      <c r="A136" s="14">
        <f t="shared" si="58"/>
        <v>16.350000000000001</v>
      </c>
      <c r="B136" s="14" t="str">
        <f t="shared" si="58"/>
        <v>4 x 100m</v>
      </c>
      <c r="C136" s="17" t="str">
        <f t="shared" si="58"/>
        <v>U14</v>
      </c>
      <c r="D136" s="17" t="str">
        <f t="shared" si="58"/>
        <v/>
      </c>
      <c r="E136" s="18"/>
      <c r="F136" s="17">
        <f t="shared" si="59"/>
        <v>0</v>
      </c>
      <c r="G136" s="63">
        <f t="shared" si="59"/>
        <v>0</v>
      </c>
      <c r="H136" s="63">
        <f t="shared" si="59"/>
        <v>0</v>
      </c>
      <c r="I136" s="17" t="str">
        <f t="shared" si="59"/>
        <v/>
      </c>
      <c r="J136" s="63">
        <f t="shared" si="59"/>
        <v>0</v>
      </c>
      <c r="K136" s="63">
        <f t="shared" si="59"/>
        <v>0</v>
      </c>
      <c r="L136" s="63">
        <f t="shared" si="59"/>
        <v>0</v>
      </c>
      <c r="M136" s="17" t="str">
        <f t="shared" si="59"/>
        <v/>
      </c>
    </row>
    <row r="137" spans="1:13" ht="20" customHeight="1" x14ac:dyDescent="0.3">
      <c r="A137" s="14">
        <f t="shared" si="58"/>
        <v>16.350000000000001</v>
      </c>
      <c r="B137" s="14" t="str">
        <f t="shared" si="58"/>
        <v>4 x 100m</v>
      </c>
      <c r="C137" s="17" t="str">
        <f t="shared" si="58"/>
        <v>U14</v>
      </c>
      <c r="D137" s="17" t="str">
        <f t="shared" si="58"/>
        <v/>
      </c>
      <c r="E137" s="18"/>
      <c r="F137" s="17">
        <f t="shared" si="59"/>
        <v>0</v>
      </c>
      <c r="G137" s="63">
        <f t="shared" si="59"/>
        <v>0</v>
      </c>
      <c r="H137" s="63">
        <f t="shared" si="59"/>
        <v>0</v>
      </c>
      <c r="I137" s="63">
        <f t="shared" si="59"/>
        <v>0</v>
      </c>
      <c r="J137" s="17" t="str">
        <f t="shared" si="59"/>
        <v/>
      </c>
      <c r="K137" s="63">
        <f t="shared" si="59"/>
        <v>0</v>
      </c>
      <c r="L137" s="63">
        <f t="shared" si="59"/>
        <v>0</v>
      </c>
      <c r="M137" s="17" t="str">
        <f t="shared" si="59"/>
        <v/>
      </c>
    </row>
    <row r="138" spans="1:13" ht="20" customHeight="1" x14ac:dyDescent="0.3">
      <c r="A138" s="14">
        <f t="shared" ref="A138:D141" si="60">A36</f>
        <v>16.55</v>
      </c>
      <c r="B138" s="14" t="str">
        <f t="shared" si="60"/>
        <v>4 x 100m</v>
      </c>
      <c r="C138" s="17" t="str">
        <f t="shared" si="60"/>
        <v>U16</v>
      </c>
      <c r="D138" s="17" t="str">
        <f t="shared" si="60"/>
        <v/>
      </c>
      <c r="E138" s="64"/>
      <c r="F138" s="65">
        <f t="shared" ref="F138:M141" si="61">F36</f>
        <v>0</v>
      </c>
      <c r="G138" s="17" t="str">
        <f t="shared" si="61"/>
        <v/>
      </c>
      <c r="H138" s="22">
        <f t="shared" si="61"/>
        <v>0</v>
      </c>
      <c r="I138" s="22">
        <f t="shared" si="61"/>
        <v>0</v>
      </c>
      <c r="J138" s="22">
        <f t="shared" si="61"/>
        <v>0</v>
      </c>
      <c r="K138" s="22">
        <f t="shared" si="61"/>
        <v>0</v>
      </c>
      <c r="L138" s="22">
        <f t="shared" si="61"/>
        <v>0</v>
      </c>
      <c r="M138" s="17" t="str">
        <f t="shared" si="61"/>
        <v/>
      </c>
    </row>
    <row r="139" spans="1:13" ht="20" customHeight="1" x14ac:dyDescent="0.3">
      <c r="A139" s="14">
        <f t="shared" si="60"/>
        <v>16.55</v>
      </c>
      <c r="B139" s="14" t="str">
        <f t="shared" si="60"/>
        <v>4 x 100m</v>
      </c>
      <c r="C139" s="17" t="str">
        <f t="shared" si="60"/>
        <v>U16</v>
      </c>
      <c r="D139" s="17" t="str">
        <f t="shared" si="60"/>
        <v/>
      </c>
      <c r="E139" s="64"/>
      <c r="F139" s="65">
        <f t="shared" si="61"/>
        <v>0</v>
      </c>
      <c r="G139" s="22">
        <f t="shared" si="61"/>
        <v>0</v>
      </c>
      <c r="H139" s="17" t="str">
        <f t="shared" si="61"/>
        <v/>
      </c>
      <c r="I139" s="22">
        <f t="shared" si="61"/>
        <v>0</v>
      </c>
      <c r="J139" s="22">
        <f t="shared" si="61"/>
        <v>0</v>
      </c>
      <c r="K139" s="22">
        <f t="shared" si="61"/>
        <v>0</v>
      </c>
      <c r="L139" s="22">
        <f t="shared" si="61"/>
        <v>0</v>
      </c>
      <c r="M139" s="17" t="str">
        <f t="shared" si="61"/>
        <v/>
      </c>
    </row>
    <row r="140" spans="1:13" ht="20" customHeight="1" x14ac:dyDescent="0.3">
      <c r="A140" s="14">
        <f t="shared" si="60"/>
        <v>16.55</v>
      </c>
      <c r="B140" s="14" t="str">
        <f t="shared" si="60"/>
        <v>4 x 100m</v>
      </c>
      <c r="C140" s="17" t="str">
        <f t="shared" si="60"/>
        <v>U16</v>
      </c>
      <c r="D140" s="17" t="str">
        <f t="shared" si="60"/>
        <v/>
      </c>
      <c r="E140" s="64"/>
      <c r="F140" s="65">
        <f t="shared" si="61"/>
        <v>0</v>
      </c>
      <c r="G140" s="22">
        <f t="shared" si="61"/>
        <v>0</v>
      </c>
      <c r="H140" s="22">
        <f t="shared" si="61"/>
        <v>0</v>
      </c>
      <c r="I140" s="17" t="str">
        <f t="shared" si="61"/>
        <v/>
      </c>
      <c r="J140" s="22">
        <f t="shared" si="61"/>
        <v>0</v>
      </c>
      <c r="K140" s="22">
        <f t="shared" si="61"/>
        <v>0</v>
      </c>
      <c r="L140" s="22">
        <f t="shared" si="61"/>
        <v>0</v>
      </c>
      <c r="M140" s="17" t="str">
        <f t="shared" si="61"/>
        <v/>
      </c>
    </row>
    <row r="141" spans="1:13" ht="20" customHeight="1" x14ac:dyDescent="0.3">
      <c r="A141" s="14">
        <f t="shared" si="60"/>
        <v>16.55</v>
      </c>
      <c r="B141" s="14" t="str">
        <f t="shared" si="60"/>
        <v>4 x 100m</v>
      </c>
      <c r="C141" s="17" t="str">
        <f t="shared" si="60"/>
        <v>U16</v>
      </c>
      <c r="D141" s="17" t="str">
        <f t="shared" si="60"/>
        <v/>
      </c>
      <c r="E141" s="64"/>
      <c r="F141" s="65">
        <f t="shared" si="61"/>
        <v>0</v>
      </c>
      <c r="G141" s="22">
        <f t="shared" si="61"/>
        <v>0</v>
      </c>
      <c r="H141" s="22">
        <f t="shared" si="61"/>
        <v>0</v>
      </c>
      <c r="I141" s="17">
        <f t="shared" si="61"/>
        <v>0</v>
      </c>
      <c r="J141" s="17" t="str">
        <f t="shared" si="61"/>
        <v/>
      </c>
      <c r="K141" s="22">
        <f t="shared" si="61"/>
        <v>0</v>
      </c>
      <c r="L141" s="22">
        <f t="shared" si="61"/>
        <v>0</v>
      </c>
      <c r="M141" s="17" t="str">
        <f t="shared" si="61"/>
        <v/>
      </c>
    </row>
    <row r="142" spans="1:13" ht="20" customHeight="1" x14ac:dyDescent="0.3">
      <c r="A142" s="14">
        <f t="shared" ref="A142:D145" si="62">A54</f>
        <v>16.55</v>
      </c>
      <c r="B142" s="14" t="str">
        <f t="shared" si="62"/>
        <v>4 x 100m</v>
      </c>
      <c r="C142" s="17" t="str">
        <f t="shared" si="62"/>
        <v>U18</v>
      </c>
      <c r="D142" s="17" t="str">
        <f t="shared" si="62"/>
        <v/>
      </c>
      <c r="E142" s="64"/>
      <c r="F142" s="65">
        <f t="shared" ref="F142:M145" si="63">F54</f>
        <v>0</v>
      </c>
      <c r="G142" s="17" t="str">
        <f t="shared" si="63"/>
        <v/>
      </c>
      <c r="H142" s="63">
        <f t="shared" si="63"/>
        <v>0</v>
      </c>
      <c r="I142" s="63">
        <f t="shared" si="63"/>
        <v>0</v>
      </c>
      <c r="J142" s="63">
        <f t="shared" si="63"/>
        <v>0</v>
      </c>
      <c r="K142" s="63">
        <f t="shared" si="63"/>
        <v>0</v>
      </c>
      <c r="L142" s="63">
        <f t="shared" si="63"/>
        <v>0</v>
      </c>
      <c r="M142" s="17" t="str">
        <f t="shared" si="63"/>
        <v/>
      </c>
    </row>
    <row r="143" spans="1:13" ht="20" customHeight="1" x14ac:dyDescent="0.3">
      <c r="A143" s="14">
        <f t="shared" si="62"/>
        <v>16.55</v>
      </c>
      <c r="B143" s="14" t="str">
        <f t="shared" si="62"/>
        <v>4 x 100m</v>
      </c>
      <c r="C143" s="17" t="str">
        <f t="shared" si="62"/>
        <v>U18</v>
      </c>
      <c r="D143" s="17" t="str">
        <f t="shared" si="62"/>
        <v/>
      </c>
      <c r="E143" s="64"/>
      <c r="F143" s="65">
        <f t="shared" si="63"/>
        <v>0</v>
      </c>
      <c r="G143" s="63">
        <f t="shared" si="63"/>
        <v>0</v>
      </c>
      <c r="H143" s="17" t="str">
        <f t="shared" si="63"/>
        <v/>
      </c>
      <c r="I143" s="63">
        <f t="shared" si="63"/>
        <v>0</v>
      </c>
      <c r="J143" s="63">
        <f t="shared" si="63"/>
        <v>0</v>
      </c>
      <c r="K143" s="63">
        <f t="shared" si="63"/>
        <v>0</v>
      </c>
      <c r="L143" s="63">
        <f t="shared" si="63"/>
        <v>0</v>
      </c>
      <c r="M143" s="17" t="str">
        <f t="shared" si="63"/>
        <v/>
      </c>
    </row>
    <row r="144" spans="1:13" ht="20" customHeight="1" x14ac:dyDescent="0.3">
      <c r="A144" s="14">
        <f t="shared" si="62"/>
        <v>16.55</v>
      </c>
      <c r="B144" s="14" t="str">
        <f t="shared" si="62"/>
        <v>4 x 100m</v>
      </c>
      <c r="C144" s="17" t="str">
        <f t="shared" si="62"/>
        <v>U18</v>
      </c>
      <c r="D144" s="17" t="str">
        <f t="shared" si="62"/>
        <v/>
      </c>
      <c r="E144" s="64"/>
      <c r="F144" s="65">
        <f t="shared" si="63"/>
        <v>0</v>
      </c>
      <c r="G144" s="63">
        <f t="shared" si="63"/>
        <v>0</v>
      </c>
      <c r="H144" s="63">
        <f t="shared" si="63"/>
        <v>0</v>
      </c>
      <c r="I144" s="17" t="str">
        <f t="shared" si="63"/>
        <v/>
      </c>
      <c r="J144" s="63">
        <f t="shared" si="63"/>
        <v>0</v>
      </c>
      <c r="K144" s="63">
        <f t="shared" si="63"/>
        <v>0</v>
      </c>
      <c r="L144" s="63">
        <f t="shared" si="63"/>
        <v>0</v>
      </c>
      <c r="M144" s="17" t="str">
        <f t="shared" si="63"/>
        <v/>
      </c>
    </row>
    <row r="145" spans="1:13" ht="20" customHeight="1" x14ac:dyDescent="0.3">
      <c r="A145" s="14">
        <f t="shared" si="62"/>
        <v>16.55</v>
      </c>
      <c r="B145" s="14" t="str">
        <f t="shared" si="62"/>
        <v>4 x 100m</v>
      </c>
      <c r="C145" s="17" t="str">
        <f t="shared" si="62"/>
        <v>U18</v>
      </c>
      <c r="D145" s="17" t="str">
        <f t="shared" si="62"/>
        <v/>
      </c>
      <c r="E145" s="64"/>
      <c r="F145" s="65">
        <f t="shared" si="63"/>
        <v>0</v>
      </c>
      <c r="G145" s="63">
        <f t="shared" si="63"/>
        <v>0</v>
      </c>
      <c r="H145" s="63">
        <f t="shared" si="63"/>
        <v>0</v>
      </c>
      <c r="I145" s="63">
        <f t="shared" si="63"/>
        <v>0</v>
      </c>
      <c r="J145" s="17" t="str">
        <f t="shared" si="63"/>
        <v/>
      </c>
      <c r="K145" s="63">
        <f t="shared" si="63"/>
        <v>0</v>
      </c>
      <c r="L145" s="63">
        <f t="shared" si="63"/>
        <v>0</v>
      </c>
      <c r="M145" s="17" t="str">
        <f t="shared" si="63"/>
        <v/>
      </c>
    </row>
    <row r="146" spans="1:13" ht="20" customHeight="1" x14ac:dyDescent="0.3">
      <c r="A146" s="14">
        <f t="shared" ref="A146:M146" si="64">A72</f>
        <v>16.55</v>
      </c>
      <c r="B146" s="14" t="str">
        <f t="shared" si="64"/>
        <v>4 x 100m</v>
      </c>
      <c r="C146" s="17" t="str">
        <f t="shared" si="64"/>
        <v>U20</v>
      </c>
      <c r="D146" s="26"/>
      <c r="E146" s="64"/>
      <c r="F146" s="63">
        <f t="shared" si="64"/>
        <v>0</v>
      </c>
      <c r="G146" s="65" t="str">
        <f t="shared" si="64"/>
        <v/>
      </c>
      <c r="H146" s="63">
        <f t="shared" si="64"/>
        <v>0</v>
      </c>
      <c r="I146" s="63">
        <f t="shared" si="64"/>
        <v>0</v>
      </c>
      <c r="J146" s="63">
        <f t="shared" si="64"/>
        <v>0</v>
      </c>
      <c r="K146" s="63">
        <f t="shared" si="64"/>
        <v>0</v>
      </c>
      <c r="L146" s="63">
        <f t="shared" si="64"/>
        <v>0</v>
      </c>
      <c r="M146" s="17" t="str">
        <f t="shared" si="64"/>
        <v/>
      </c>
    </row>
    <row r="147" spans="1:13" ht="20" customHeight="1" x14ac:dyDescent="0.3">
      <c r="A147" s="14">
        <f t="shared" ref="A147:M147" si="65">A73</f>
        <v>16.55</v>
      </c>
      <c r="B147" s="14" t="str">
        <f t="shared" si="65"/>
        <v>4 x 100m</v>
      </c>
      <c r="C147" s="17" t="str">
        <f t="shared" si="65"/>
        <v>U20</v>
      </c>
      <c r="D147" s="26"/>
      <c r="E147" s="64"/>
      <c r="F147" s="63">
        <f t="shared" si="65"/>
        <v>0</v>
      </c>
      <c r="G147" s="63">
        <f t="shared" si="65"/>
        <v>0</v>
      </c>
      <c r="H147" s="65" t="str">
        <f t="shared" si="65"/>
        <v/>
      </c>
      <c r="I147" s="63">
        <f t="shared" si="65"/>
        <v>0</v>
      </c>
      <c r="J147" s="63">
        <f t="shared" si="65"/>
        <v>0</v>
      </c>
      <c r="K147" s="63">
        <f t="shared" si="65"/>
        <v>0</v>
      </c>
      <c r="L147" s="63">
        <f t="shared" si="65"/>
        <v>0</v>
      </c>
      <c r="M147" s="17" t="str">
        <f t="shared" si="65"/>
        <v/>
      </c>
    </row>
    <row r="148" spans="1:13" ht="20" customHeight="1" x14ac:dyDescent="0.3">
      <c r="A148" s="78">
        <f t="shared" ref="A148:M148" si="66">A74</f>
        <v>16.55</v>
      </c>
      <c r="B148" s="78" t="str">
        <f t="shared" si="66"/>
        <v>4 x 100m</v>
      </c>
      <c r="C148" s="79" t="str">
        <f t="shared" si="66"/>
        <v>U20</v>
      </c>
      <c r="D148" s="80"/>
      <c r="E148" s="81"/>
      <c r="F148" s="63">
        <f t="shared" si="66"/>
        <v>0</v>
      </c>
      <c r="G148" s="63">
        <f t="shared" si="66"/>
        <v>0</v>
      </c>
      <c r="H148" s="63">
        <f t="shared" si="66"/>
        <v>0</v>
      </c>
      <c r="I148" s="82" t="str">
        <f t="shared" si="66"/>
        <v/>
      </c>
      <c r="J148" s="63">
        <f t="shared" si="66"/>
        <v>0</v>
      </c>
      <c r="K148" s="63">
        <f t="shared" si="66"/>
        <v>0</v>
      </c>
      <c r="L148" s="63">
        <f t="shared" si="66"/>
        <v>0</v>
      </c>
      <c r="M148" s="79" t="str">
        <f t="shared" si="66"/>
        <v/>
      </c>
    </row>
    <row r="149" spans="1:13" ht="20" customHeight="1" x14ac:dyDescent="0.3">
      <c r="A149" s="14">
        <f t="shared" ref="A149:M149" si="67">A75</f>
        <v>16.55</v>
      </c>
      <c r="B149" s="14" t="str">
        <f t="shared" si="67"/>
        <v>4 x 100m</v>
      </c>
      <c r="C149" s="17" t="str">
        <f t="shared" si="67"/>
        <v>U20</v>
      </c>
      <c r="D149" s="26"/>
      <c r="E149" s="18"/>
      <c r="F149" s="70">
        <f t="shared" si="67"/>
        <v>0</v>
      </c>
      <c r="G149" s="70">
        <f t="shared" si="67"/>
        <v>0</v>
      </c>
      <c r="H149" s="70">
        <f t="shared" si="67"/>
        <v>0</v>
      </c>
      <c r="I149" s="70">
        <f t="shared" si="67"/>
        <v>0</v>
      </c>
      <c r="J149" s="65" t="str">
        <f t="shared" si="67"/>
        <v/>
      </c>
      <c r="K149" s="70">
        <f t="shared" si="67"/>
        <v>0</v>
      </c>
      <c r="L149" s="70">
        <f t="shared" si="67"/>
        <v>0</v>
      </c>
      <c r="M149" s="17" t="str">
        <f t="shared" si="67"/>
        <v/>
      </c>
    </row>
  </sheetData>
  <sheetProtection sheet="1" objects="1" scenarios="1"/>
  <mergeCells count="14">
    <mergeCell ref="A82:M83"/>
    <mergeCell ref="A3:A4"/>
    <mergeCell ref="B3:B4"/>
    <mergeCell ref="C3:C4"/>
    <mergeCell ref="A5:M6"/>
    <mergeCell ref="D3:M3"/>
    <mergeCell ref="A78:M78"/>
    <mergeCell ref="A79:E79"/>
    <mergeCell ref="A1:M1"/>
    <mergeCell ref="A2:E2"/>
    <mergeCell ref="A80:A81"/>
    <mergeCell ref="B80:B81"/>
    <mergeCell ref="C80:C81"/>
    <mergeCell ref="D80:M80"/>
  </mergeCells>
  <phoneticPr fontId="1" type="noConversion"/>
  <pageMargins left="0.70866141732283472" right="0.70866141732283472" top="0.74803149606299213" bottom="0.74803149606299213" header="0.31496062992125984" footer="0.31496062992125984"/>
  <pageSetup paperSize="9" scale="47" fitToHeight="2" orientation="portrait" r:id="rId1"/>
  <headerFooter alignWithMargins="0"/>
  <rowBreaks count="1" manualBreakCount="1">
    <brk id="77" max="12"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N28"/>
  <sheetViews>
    <sheetView topLeftCell="A3" zoomScale="70" zoomScaleNormal="70" workbookViewId="0">
      <selection activeCell="M149" sqref="A1:M149"/>
    </sheetView>
  </sheetViews>
  <sheetFormatPr defaultColWidth="11.44140625" defaultRowHeight="20" x14ac:dyDescent="0.3"/>
  <cols>
    <col min="1" max="1" width="66.5546875" style="8" customWidth="1"/>
    <col min="2" max="2" width="99.77734375" style="8" customWidth="1"/>
    <col min="3" max="3" width="40.77734375" style="8" hidden="1" customWidth="1"/>
    <col min="4" max="4" width="31" style="8" hidden="1" customWidth="1"/>
    <col min="5" max="5" width="30" style="8" hidden="1" customWidth="1"/>
    <col min="6" max="6" width="30.44140625" style="8" hidden="1" customWidth="1"/>
    <col min="7" max="7" width="29.44140625" style="8" hidden="1" customWidth="1"/>
    <col min="8" max="8" width="40.77734375" style="8" hidden="1" customWidth="1"/>
    <col min="9" max="9" width="29.44140625" style="8" hidden="1" customWidth="1"/>
    <col min="10" max="10" width="39.5546875" style="8" hidden="1" customWidth="1"/>
    <col min="11" max="11" width="34.5546875" style="8" hidden="1" customWidth="1"/>
    <col min="12" max="12" width="29.44140625" style="8" hidden="1" customWidth="1"/>
    <col min="13" max="14" width="14.21875" style="8" hidden="1" customWidth="1"/>
    <col min="15" max="16" width="14.21875" style="8" customWidth="1"/>
    <col min="17" max="18" width="12.44140625" style="8" customWidth="1"/>
    <col min="19" max="16384" width="11.44140625" style="8"/>
  </cols>
  <sheetData>
    <row r="1" spans="1:14" hidden="1" x14ac:dyDescent="0.3">
      <c r="B1" s="8" t="str">
        <f>"U14 Boys: Report for events 15mins before the start" &amp; CHAR(10)</f>
        <v xml:space="preserve">U14 Boys: Report for events 15mins before the start
</v>
      </c>
      <c r="C1" s="8" t="str">
        <f t="array" ref="C1:N2">MaleDeclaration!C3:N4</f>
        <v>LONG JUMP</v>
      </c>
      <c r="D1" s="8" t="str">
        <v>1500m</v>
      </c>
      <c r="E1" s="8" t="str">
        <v>80mH</v>
      </c>
      <c r="F1" s="8" t="str">
        <v>SHOT</v>
      </c>
      <c r="G1" s="8" t="str">
        <v>DISCUS</v>
      </c>
      <c r="H1" s="8" t="str">
        <v>100m</v>
      </c>
      <c r="I1" s="8" t="str">
        <v>LONG JUMP</v>
      </c>
      <c r="J1" s="8" t="str">
        <v>HIGH JUMP</v>
      </c>
      <c r="K1" s="8" t="str">
        <v>JAVELIN</v>
      </c>
      <c r="L1" s="8" t="str">
        <v>200m</v>
      </c>
      <c r="M1" s="8" t="str">
        <v>800m</v>
      </c>
      <c r="N1" s="8" t="str">
        <v>4 x 100m</v>
      </c>
    </row>
    <row r="2" spans="1:14" hidden="1" x14ac:dyDescent="0.3">
      <c r="C2" s="15">
        <v>9.3000000000000007</v>
      </c>
      <c r="D2" s="15">
        <v>10.1</v>
      </c>
      <c r="E2" s="15">
        <v>10.199999999999999</v>
      </c>
      <c r="F2" s="15">
        <v>11</v>
      </c>
      <c r="G2" s="15">
        <v>11.45</v>
      </c>
      <c r="H2" s="15">
        <v>12.55</v>
      </c>
      <c r="I2" s="15">
        <v>13</v>
      </c>
      <c r="J2" s="15">
        <v>14.3</v>
      </c>
      <c r="K2" s="15">
        <v>15</v>
      </c>
      <c r="L2" s="15">
        <v>15.1</v>
      </c>
      <c r="M2" s="15">
        <v>16.05</v>
      </c>
      <c r="N2" s="8">
        <v>16.350000000000001</v>
      </c>
    </row>
    <row r="3" spans="1:14" ht="200" customHeight="1" x14ac:dyDescent="0.3">
      <c r="A3" s="9" t="str">
        <f>IF(MaleDeclaration!A5="","",MaleDeclaration!A5)</f>
        <v/>
      </c>
      <c r="B3" s="10" t="str">
        <f>IF(A3="","",$B$1&amp;CHAR(10)&amp;SUBSTITUTE(IF(C3="","",C3&amp;"$")&amp;IF(D3="","",D3&amp;"$")&amp;IF(E3="","",E3&amp;"$")&amp;IF(F3="","",F3&amp;"$")&amp;IF(G3="","",G3&amp;"$")&amp;IF(H3="","",H3&amp;"$")&amp;IF(I3="","",I3&amp;"$")&amp;IF(J3="","",J3&amp;"$")&amp;IF(K3="","",K3&amp;"$")&amp;IF(L3="","",L3&amp;"$")&amp;IF(M3="","",M3&amp;"$")&amp;IF(N3="","",N3),"$",CHAR(10)))</f>
        <v/>
      </c>
      <c r="C3" s="8" t="str">
        <f>IF(ISBLANK(MaleDeclaration!C5),"",TEXT(C$2,"00.00")&amp;": "&amp;C$1&amp;" ("&amp;MaleDeclaration!C5&amp;")" )</f>
        <v/>
      </c>
      <c r="D3" s="8" t="str">
        <f>IF(ISBLANK(MaleDeclaration!D5),"",TEXT(D$2,"00.00")&amp;": "&amp;D$1&amp;" ("&amp;MaleDeclaration!D5&amp;")" )</f>
        <v/>
      </c>
      <c r="E3" s="8" t="str">
        <f>IF(ISBLANK(MaleDeclaration!E5),"",TEXT(E$2,"00.00")&amp;": "&amp;E$1&amp;" ("&amp;MaleDeclaration!E5&amp;")" )</f>
        <v/>
      </c>
      <c r="F3" s="8" t="str">
        <f>IF(ISBLANK(MaleDeclaration!F5),"",TEXT(F$2,"00.00")&amp;": "&amp;F$1&amp;" ("&amp;MaleDeclaration!F5&amp;")" )</f>
        <v/>
      </c>
      <c r="G3" s="8" t="str">
        <f>IF(ISBLANK(MaleDeclaration!G5),"",TEXT(G$2,"00.00")&amp;": "&amp;G$1&amp;" ("&amp;MaleDeclaration!G5&amp;")" )</f>
        <v/>
      </c>
      <c r="H3" s="8" t="str">
        <f>IF(ISBLANK(MaleDeclaration!H5),"",TEXT(H$2,"00.00")&amp;": "&amp;H$1&amp;" ("&amp;MaleDeclaration!H5&amp;")" )</f>
        <v/>
      </c>
      <c r="I3" s="8" t="str">
        <f>IF(ISBLANK(MaleDeclaration!I5),"",TEXT(I$2,"00.00")&amp;": "&amp;I$1&amp;" ("&amp;MaleDeclaration!I5&amp;")" )</f>
        <v/>
      </c>
      <c r="J3" s="8" t="str">
        <f>IF(ISBLANK(MaleDeclaration!J5),"",TEXT(J$2,"00.00")&amp;": "&amp;J$1&amp;" ("&amp;MaleDeclaration!J5&amp;")" )</f>
        <v/>
      </c>
      <c r="K3" s="8" t="str">
        <f>IF(ISBLANK(MaleDeclaration!K5),"",TEXT(K$2,"00.00")&amp;": "&amp;K$1&amp;" ("&amp;MaleDeclaration!K5&amp;")" )</f>
        <v/>
      </c>
      <c r="L3" s="8" t="str">
        <f>IF(ISBLANK(MaleDeclaration!L5),"",TEXT(L$2,"00.00")&amp;": "&amp;L$1&amp;" ("&amp;MaleDeclaration!L5&amp;")" )</f>
        <v/>
      </c>
      <c r="M3" s="8" t="str">
        <f>IF(ISBLANK(MaleDeclaration!M5),"",TEXT(M$2,"00.00")&amp;": "&amp;M$1&amp;" ("&amp;MaleDeclaration!M5&amp;")" )</f>
        <v/>
      </c>
      <c r="N3" s="8" t="str">
        <f>IF(ISBLANK(MaleDeclaration!N5),"",TEXT(N$2,"00.00")&amp;": "&amp;N$1&amp;" ("&amp;MaleDeclaration!N5&amp;")" )</f>
        <v/>
      </c>
    </row>
    <row r="4" spans="1:14" ht="200" customHeight="1" x14ac:dyDescent="0.3">
      <c r="A4" s="9" t="str">
        <f>IF(MaleDeclaration!A6="","",MaleDeclaration!A6)</f>
        <v/>
      </c>
      <c r="B4" s="10" t="str">
        <f t="shared" ref="B4:B28" si="0">IF(A4="","",$B$1&amp;CHAR(10)&amp;SUBSTITUTE(IF(C4="","",C4&amp;"$")&amp;IF(D4="","",D4&amp;"$")&amp;IF(E4="","",E4&amp;"$")&amp;IF(F4="","",F4&amp;"$")&amp;IF(G4="","",G4&amp;"$")&amp;IF(H4="","",H4&amp;"$")&amp;IF(I4="","",I4&amp;"$")&amp;IF(J4="","",J4&amp;"$")&amp;IF(K4="","",K4&amp;"$")&amp;IF(L4="","",L4&amp;"$")&amp;IF(M4="","",M4&amp;"$")&amp;IF(N4="","",N4),"$",CHAR(10)))</f>
        <v/>
      </c>
      <c r="C4" s="8" t="str">
        <f>IF(ISBLANK(MaleDeclaration!C6),"",TEXT(C$2,"00.00")&amp;": "&amp;C$1&amp;" ("&amp;MaleDeclaration!C6&amp;")" )</f>
        <v/>
      </c>
      <c r="D4" s="8" t="str">
        <f>IF(ISBLANK(MaleDeclaration!D6),"",TEXT(D$2,"00.00")&amp;": "&amp;D$1&amp;" ("&amp;MaleDeclaration!D6&amp;")" )</f>
        <v/>
      </c>
      <c r="E4" s="8" t="str">
        <f>IF(ISBLANK(MaleDeclaration!E6),"",TEXT(E$2,"00.00")&amp;": "&amp;E$1&amp;" ("&amp;MaleDeclaration!E6&amp;")" )</f>
        <v/>
      </c>
      <c r="F4" s="8" t="str">
        <f>IF(ISBLANK(MaleDeclaration!F6),"",TEXT(F$2,"00.00")&amp;": "&amp;F$1&amp;" ("&amp;MaleDeclaration!F6&amp;")" )</f>
        <v/>
      </c>
      <c r="G4" s="8" t="str">
        <f>IF(ISBLANK(MaleDeclaration!G6),"",TEXT(G$2,"00.00")&amp;": "&amp;G$1&amp;" ("&amp;MaleDeclaration!G6&amp;")" )</f>
        <v/>
      </c>
      <c r="H4" s="8" t="str">
        <f>IF(ISBLANK(MaleDeclaration!H6),"",TEXT(H$2,"00.00")&amp;": "&amp;H$1&amp;" ("&amp;MaleDeclaration!H6&amp;")" )</f>
        <v/>
      </c>
      <c r="I4" s="8" t="str">
        <f>IF(ISBLANK(MaleDeclaration!I6),"",TEXT(I$2,"00.00")&amp;": "&amp;I$1&amp;" ("&amp;MaleDeclaration!I6&amp;")" )</f>
        <v/>
      </c>
      <c r="J4" s="8" t="str">
        <f>IF(ISBLANK(MaleDeclaration!J6),"",TEXT(J$2,"00.00")&amp;": "&amp;J$1&amp;" ("&amp;MaleDeclaration!J6&amp;")" )</f>
        <v/>
      </c>
      <c r="K4" s="8" t="str">
        <f>IF(ISBLANK(MaleDeclaration!K6),"",TEXT(K$2,"00.00")&amp;": "&amp;K$1&amp;" ("&amp;MaleDeclaration!K6&amp;")" )</f>
        <v/>
      </c>
      <c r="L4" s="8" t="str">
        <f>IF(ISBLANK(MaleDeclaration!L6),"",TEXT(L$2,"00.00")&amp;": "&amp;L$1&amp;" ("&amp;MaleDeclaration!L6&amp;")" )</f>
        <v/>
      </c>
      <c r="M4" s="8" t="str">
        <f>IF(ISBLANK(MaleDeclaration!M6),"",TEXT(M$2,"00.00")&amp;": "&amp;M$1&amp;" ("&amp;MaleDeclaration!M6&amp;")" )</f>
        <v/>
      </c>
      <c r="N4" s="8" t="str">
        <f>IF(ISBLANK(MaleDeclaration!N6),"",TEXT(N$2,"00.00")&amp;": "&amp;N$1&amp;" ("&amp;MaleDeclaration!N6&amp;")" )</f>
        <v/>
      </c>
    </row>
    <row r="5" spans="1:14" ht="200" customHeight="1" x14ac:dyDescent="0.3">
      <c r="A5" s="9" t="str">
        <f>IF(MaleDeclaration!A7="","",MaleDeclaration!A7)</f>
        <v/>
      </c>
      <c r="B5" s="10" t="str">
        <f t="shared" si="0"/>
        <v/>
      </c>
      <c r="C5" s="8" t="str">
        <f>IF(ISBLANK(MaleDeclaration!C7),"",TEXT(C$2,"00.00")&amp;": "&amp;C$1&amp;" ("&amp;MaleDeclaration!C7&amp;")" )</f>
        <v/>
      </c>
      <c r="D5" s="8" t="str">
        <f>IF(ISBLANK(MaleDeclaration!D7),"",TEXT(D$2,"00.00")&amp;": "&amp;D$1&amp;" ("&amp;MaleDeclaration!D7&amp;")" )</f>
        <v/>
      </c>
      <c r="E5" s="8" t="str">
        <f>IF(ISBLANK(MaleDeclaration!E7),"",TEXT(E$2,"00.00")&amp;": "&amp;E$1&amp;" ("&amp;MaleDeclaration!E7&amp;")" )</f>
        <v/>
      </c>
      <c r="F5" s="8" t="str">
        <f>IF(ISBLANK(MaleDeclaration!F7),"",TEXT(F$2,"00.00")&amp;": "&amp;F$1&amp;" ("&amp;MaleDeclaration!F7&amp;")" )</f>
        <v/>
      </c>
      <c r="G5" s="8" t="str">
        <f>IF(ISBLANK(MaleDeclaration!G7),"",TEXT(G$2,"00.00")&amp;": "&amp;G$1&amp;" ("&amp;MaleDeclaration!G7&amp;")" )</f>
        <v/>
      </c>
      <c r="H5" s="8" t="str">
        <f>IF(ISBLANK(MaleDeclaration!H7),"",TEXT(H$2,"00.00")&amp;": "&amp;H$1&amp;" ("&amp;MaleDeclaration!H7&amp;")" )</f>
        <v/>
      </c>
      <c r="I5" s="8" t="str">
        <f>IF(ISBLANK(MaleDeclaration!I7),"",TEXT(I$2,"00.00")&amp;": "&amp;I$1&amp;" ("&amp;MaleDeclaration!I7&amp;")" )</f>
        <v/>
      </c>
      <c r="J5" s="8" t="str">
        <f>IF(ISBLANK(MaleDeclaration!J7),"",TEXT(J$2,"00.00")&amp;": "&amp;J$1&amp;" ("&amp;MaleDeclaration!J7&amp;")" )</f>
        <v/>
      </c>
      <c r="K5" s="8" t="str">
        <f>IF(ISBLANK(MaleDeclaration!K7),"",TEXT(K$2,"00.00")&amp;": "&amp;K$1&amp;" ("&amp;MaleDeclaration!K7&amp;")" )</f>
        <v/>
      </c>
      <c r="L5" s="8" t="str">
        <f>IF(ISBLANK(MaleDeclaration!L7),"",TEXT(L$2,"00.00")&amp;": "&amp;L$1&amp;" ("&amp;MaleDeclaration!L7&amp;")" )</f>
        <v/>
      </c>
      <c r="M5" s="8" t="str">
        <f>IF(ISBLANK(MaleDeclaration!M7),"",TEXT(M$2,"00.00")&amp;": "&amp;M$1&amp;" ("&amp;MaleDeclaration!M7&amp;")" )</f>
        <v/>
      </c>
      <c r="N5" s="8" t="str">
        <f>IF(ISBLANK(MaleDeclaration!N7),"",TEXT(N$2,"00.00")&amp;": "&amp;N$1&amp;" ("&amp;MaleDeclaration!N7&amp;")" )</f>
        <v/>
      </c>
    </row>
    <row r="6" spans="1:14" ht="200" customHeight="1" x14ac:dyDescent="0.3">
      <c r="A6" s="9" t="str">
        <f>IF(MaleDeclaration!A8="","",MaleDeclaration!A8)</f>
        <v/>
      </c>
      <c r="B6" s="10" t="str">
        <f t="shared" si="0"/>
        <v/>
      </c>
      <c r="C6" s="8" t="str">
        <f>IF(ISBLANK(MaleDeclaration!C8),"",TEXT(C$2,"00.00")&amp;": "&amp;C$1&amp;" ("&amp;MaleDeclaration!C8&amp;")" )</f>
        <v/>
      </c>
      <c r="D6" s="8" t="str">
        <f>IF(ISBLANK(MaleDeclaration!D8),"",TEXT(D$2,"00.00")&amp;": "&amp;D$1&amp;" ("&amp;MaleDeclaration!D8&amp;")" )</f>
        <v/>
      </c>
      <c r="E6" s="8" t="str">
        <f>IF(ISBLANK(MaleDeclaration!E8),"",TEXT(E$2,"00.00")&amp;": "&amp;E$1&amp;" ("&amp;MaleDeclaration!E8&amp;")" )</f>
        <v/>
      </c>
      <c r="F6" s="8" t="str">
        <f>IF(ISBLANK(MaleDeclaration!F8),"",TEXT(F$2,"00.00")&amp;": "&amp;F$1&amp;" ("&amp;MaleDeclaration!F8&amp;")" )</f>
        <v/>
      </c>
      <c r="G6" s="8" t="str">
        <f>IF(ISBLANK(MaleDeclaration!G8),"",TEXT(G$2,"00.00")&amp;": "&amp;G$1&amp;" ("&amp;MaleDeclaration!G8&amp;")" )</f>
        <v/>
      </c>
      <c r="H6" s="8" t="str">
        <f>IF(ISBLANK(MaleDeclaration!H8),"",TEXT(H$2,"00.00")&amp;": "&amp;H$1&amp;" ("&amp;MaleDeclaration!H8&amp;")" )</f>
        <v/>
      </c>
      <c r="I6" s="8" t="str">
        <f>IF(ISBLANK(MaleDeclaration!I8),"",TEXT(I$2,"00.00")&amp;": "&amp;I$1&amp;" ("&amp;MaleDeclaration!I8&amp;")" )</f>
        <v/>
      </c>
      <c r="J6" s="8" t="str">
        <f>IF(ISBLANK(MaleDeclaration!J8),"",TEXT(J$2,"00.00")&amp;": "&amp;J$1&amp;" ("&amp;MaleDeclaration!J8&amp;")" )</f>
        <v/>
      </c>
      <c r="K6" s="8" t="str">
        <f>IF(ISBLANK(MaleDeclaration!K8),"",TEXT(K$2,"00.00")&amp;": "&amp;K$1&amp;" ("&amp;MaleDeclaration!K8&amp;")" )</f>
        <v/>
      </c>
      <c r="L6" s="8" t="str">
        <f>IF(ISBLANK(MaleDeclaration!L8),"",TEXT(L$2,"00.00")&amp;": "&amp;L$1&amp;" ("&amp;MaleDeclaration!L8&amp;")" )</f>
        <v/>
      </c>
      <c r="M6" s="8" t="str">
        <f>IF(ISBLANK(MaleDeclaration!M8),"",TEXT(M$2,"00.00")&amp;": "&amp;M$1&amp;" ("&amp;MaleDeclaration!M8&amp;")" )</f>
        <v/>
      </c>
      <c r="N6" s="8" t="str">
        <f>IF(ISBLANK(MaleDeclaration!N8),"",TEXT(N$2,"00.00")&amp;": "&amp;N$1&amp;" ("&amp;MaleDeclaration!N8&amp;")" )</f>
        <v/>
      </c>
    </row>
    <row r="7" spans="1:14" ht="200" customHeight="1" x14ac:dyDescent="0.3">
      <c r="A7" s="9" t="str">
        <f>IF(MaleDeclaration!A9="","",MaleDeclaration!A9)</f>
        <v/>
      </c>
      <c r="B7" s="10" t="str">
        <f t="shared" si="0"/>
        <v/>
      </c>
      <c r="C7" s="8" t="str">
        <f>IF(ISBLANK(MaleDeclaration!C9),"",TEXT(C$2,"00.00")&amp;": "&amp;C$1&amp;" ("&amp;MaleDeclaration!C9&amp;")" )</f>
        <v/>
      </c>
      <c r="D7" s="8" t="str">
        <f>IF(ISBLANK(MaleDeclaration!D9),"",TEXT(D$2,"00.00")&amp;": "&amp;D$1&amp;" ("&amp;MaleDeclaration!D9&amp;")" )</f>
        <v/>
      </c>
      <c r="E7" s="8" t="str">
        <f>IF(ISBLANK(MaleDeclaration!E9),"",TEXT(E$2,"00.00")&amp;": "&amp;E$1&amp;" ("&amp;MaleDeclaration!E9&amp;")" )</f>
        <v/>
      </c>
      <c r="F7" s="8" t="str">
        <f>IF(ISBLANK(MaleDeclaration!F9),"",TEXT(F$2,"00.00")&amp;": "&amp;F$1&amp;" ("&amp;MaleDeclaration!F9&amp;")" )</f>
        <v/>
      </c>
      <c r="G7" s="8" t="str">
        <f>IF(ISBLANK(MaleDeclaration!G9),"",TEXT(G$2,"00.00")&amp;": "&amp;G$1&amp;" ("&amp;MaleDeclaration!G9&amp;")" )</f>
        <v/>
      </c>
      <c r="H7" s="8" t="str">
        <f>IF(ISBLANK(MaleDeclaration!H9),"",TEXT(H$2,"00.00")&amp;": "&amp;H$1&amp;" ("&amp;MaleDeclaration!H9&amp;")" )</f>
        <v/>
      </c>
      <c r="I7" s="8" t="str">
        <f>IF(ISBLANK(MaleDeclaration!I9),"",TEXT(I$2,"00.00")&amp;": "&amp;I$1&amp;" ("&amp;MaleDeclaration!I9&amp;")" )</f>
        <v/>
      </c>
      <c r="J7" s="8" t="str">
        <f>IF(ISBLANK(MaleDeclaration!J9),"",TEXT(J$2,"00.00")&amp;": "&amp;J$1&amp;" ("&amp;MaleDeclaration!J9&amp;")" )</f>
        <v/>
      </c>
      <c r="K7" s="8" t="str">
        <f>IF(ISBLANK(MaleDeclaration!K9),"",TEXT(K$2,"00.00")&amp;": "&amp;K$1&amp;" ("&amp;MaleDeclaration!K9&amp;")" )</f>
        <v/>
      </c>
      <c r="L7" s="8" t="str">
        <f>IF(ISBLANK(MaleDeclaration!L9),"",TEXT(L$2,"00.00")&amp;": "&amp;L$1&amp;" ("&amp;MaleDeclaration!L9&amp;")" )</f>
        <v/>
      </c>
      <c r="M7" s="8" t="str">
        <f>IF(ISBLANK(MaleDeclaration!M9),"",TEXT(M$2,"00.00")&amp;": "&amp;M$1&amp;" ("&amp;MaleDeclaration!M9&amp;")" )</f>
        <v/>
      </c>
      <c r="N7" s="8" t="str">
        <f>IF(ISBLANK(MaleDeclaration!N9),"",TEXT(N$2,"00.00")&amp;": "&amp;N$1&amp;" ("&amp;MaleDeclaration!N9&amp;")" )</f>
        <v/>
      </c>
    </row>
    <row r="8" spans="1:14" ht="200" customHeight="1" x14ac:dyDescent="0.3">
      <c r="A8" s="9" t="str">
        <f>IF(MaleDeclaration!A10="","",MaleDeclaration!A10)</f>
        <v/>
      </c>
      <c r="B8" s="10" t="str">
        <f t="shared" si="0"/>
        <v/>
      </c>
      <c r="C8" s="8" t="str">
        <f>IF(ISBLANK(MaleDeclaration!C10),"",TEXT(C$2,"00.00")&amp;": "&amp;C$1&amp;" ("&amp;MaleDeclaration!C10&amp;")" )</f>
        <v/>
      </c>
      <c r="D8" s="8" t="str">
        <f>IF(ISBLANK(MaleDeclaration!D10),"",TEXT(D$2,"00.00")&amp;": "&amp;D$1&amp;" ("&amp;MaleDeclaration!D10&amp;")" )</f>
        <v/>
      </c>
      <c r="E8" s="8" t="str">
        <f>IF(ISBLANK(MaleDeclaration!E10),"",TEXT(E$2,"00.00")&amp;": "&amp;E$1&amp;" ("&amp;MaleDeclaration!E10&amp;")" )</f>
        <v/>
      </c>
      <c r="F8" s="8" t="str">
        <f>IF(ISBLANK(MaleDeclaration!F10),"",TEXT(F$2,"00.00")&amp;": "&amp;F$1&amp;" ("&amp;MaleDeclaration!F10&amp;")" )</f>
        <v/>
      </c>
      <c r="G8" s="8" t="str">
        <f>IF(ISBLANK(MaleDeclaration!G10),"",TEXT(G$2,"00.00")&amp;": "&amp;G$1&amp;" ("&amp;MaleDeclaration!G10&amp;")" )</f>
        <v/>
      </c>
      <c r="H8" s="8" t="str">
        <f>IF(ISBLANK(MaleDeclaration!H10),"",TEXT(H$2,"00.00")&amp;": "&amp;H$1&amp;" ("&amp;MaleDeclaration!H10&amp;")" )</f>
        <v/>
      </c>
      <c r="I8" s="8" t="str">
        <f>IF(ISBLANK(MaleDeclaration!I10),"",TEXT(I$2,"00.00")&amp;": "&amp;I$1&amp;" ("&amp;MaleDeclaration!I10&amp;")" )</f>
        <v/>
      </c>
      <c r="J8" s="8" t="str">
        <f>IF(ISBLANK(MaleDeclaration!J10),"",TEXT(J$2,"00.00")&amp;": "&amp;J$1&amp;" ("&amp;MaleDeclaration!J10&amp;")" )</f>
        <v/>
      </c>
      <c r="K8" s="8" t="str">
        <f>IF(ISBLANK(MaleDeclaration!K10),"",TEXT(K$2,"00.00")&amp;": "&amp;K$1&amp;" ("&amp;MaleDeclaration!K10&amp;")" )</f>
        <v/>
      </c>
      <c r="L8" s="8" t="str">
        <f>IF(ISBLANK(MaleDeclaration!L10),"",TEXT(L$2,"00.00")&amp;": "&amp;L$1&amp;" ("&amp;MaleDeclaration!L10&amp;")" )</f>
        <v/>
      </c>
      <c r="M8" s="8" t="str">
        <f>IF(ISBLANK(MaleDeclaration!M10),"",TEXT(M$2,"00.00")&amp;": "&amp;M$1&amp;" ("&amp;MaleDeclaration!M10&amp;")" )</f>
        <v/>
      </c>
      <c r="N8" s="8" t="str">
        <f>IF(ISBLANK(MaleDeclaration!N10),"",TEXT(N$2,"00.00")&amp;": "&amp;N$1&amp;" ("&amp;MaleDeclaration!N10&amp;")" )</f>
        <v/>
      </c>
    </row>
    <row r="9" spans="1:14" ht="200" customHeight="1" x14ac:dyDescent="0.3">
      <c r="A9" s="9" t="str">
        <f>IF(MaleDeclaration!A11="","",MaleDeclaration!A11)</f>
        <v/>
      </c>
      <c r="B9" s="10" t="str">
        <f t="shared" si="0"/>
        <v/>
      </c>
      <c r="C9" s="8" t="str">
        <f>IF(ISBLANK(MaleDeclaration!C11),"",TEXT(C$2,"00.00")&amp;": "&amp;C$1&amp;" ("&amp;MaleDeclaration!C11&amp;")" )</f>
        <v/>
      </c>
      <c r="D9" s="8" t="str">
        <f>IF(ISBLANK(MaleDeclaration!D11),"",TEXT(D$2,"00.00")&amp;": "&amp;D$1&amp;" ("&amp;MaleDeclaration!D11&amp;")" )</f>
        <v/>
      </c>
      <c r="E9" s="8" t="str">
        <f>IF(ISBLANK(MaleDeclaration!E11),"",TEXT(E$2,"00.00")&amp;": "&amp;E$1&amp;" ("&amp;MaleDeclaration!E11&amp;")" )</f>
        <v/>
      </c>
      <c r="F9" s="8" t="str">
        <f>IF(ISBLANK(MaleDeclaration!F11),"",TEXT(F$2,"00.00")&amp;": "&amp;F$1&amp;" ("&amp;MaleDeclaration!F11&amp;")" )</f>
        <v/>
      </c>
      <c r="G9" s="8" t="str">
        <f>IF(ISBLANK(MaleDeclaration!G11),"",TEXT(G$2,"00.00")&amp;": "&amp;G$1&amp;" ("&amp;MaleDeclaration!G11&amp;")" )</f>
        <v/>
      </c>
      <c r="H9" s="8" t="str">
        <f>IF(ISBLANK(MaleDeclaration!H11),"",TEXT(H$2,"00.00")&amp;": "&amp;H$1&amp;" ("&amp;MaleDeclaration!H11&amp;")" )</f>
        <v/>
      </c>
      <c r="I9" s="8" t="str">
        <f>IF(ISBLANK(MaleDeclaration!I11),"",TEXT(I$2,"00.00")&amp;": "&amp;I$1&amp;" ("&amp;MaleDeclaration!I11&amp;")" )</f>
        <v/>
      </c>
      <c r="J9" s="8" t="str">
        <f>IF(ISBLANK(MaleDeclaration!J11),"",TEXT(J$2,"00.00")&amp;": "&amp;J$1&amp;" ("&amp;MaleDeclaration!J11&amp;")" )</f>
        <v/>
      </c>
      <c r="K9" s="8" t="str">
        <f>IF(ISBLANK(MaleDeclaration!K11),"",TEXT(K$2,"00.00")&amp;": "&amp;K$1&amp;" ("&amp;MaleDeclaration!K11&amp;")" )</f>
        <v/>
      </c>
      <c r="L9" s="8" t="str">
        <f>IF(ISBLANK(MaleDeclaration!L11),"",TEXT(L$2,"00.00")&amp;": "&amp;L$1&amp;" ("&amp;MaleDeclaration!L11&amp;")" )</f>
        <v/>
      </c>
      <c r="M9" s="8" t="str">
        <f>IF(ISBLANK(MaleDeclaration!M11),"",TEXT(M$2,"00.00")&amp;": "&amp;M$1&amp;" ("&amp;MaleDeclaration!M11&amp;")" )</f>
        <v/>
      </c>
      <c r="N9" s="8" t="str">
        <f>IF(ISBLANK(MaleDeclaration!N11),"",TEXT(N$2,"00.00")&amp;": "&amp;N$1&amp;" ("&amp;MaleDeclaration!N11&amp;")" )</f>
        <v/>
      </c>
    </row>
    <row r="10" spans="1:14" ht="200" customHeight="1" x14ac:dyDescent="0.3">
      <c r="A10" s="9" t="str">
        <f>IF(MaleDeclaration!A12="","",MaleDeclaration!A12)</f>
        <v/>
      </c>
      <c r="B10" s="10" t="str">
        <f t="shared" si="0"/>
        <v/>
      </c>
      <c r="C10" s="8" t="str">
        <f>IF(ISBLANK(MaleDeclaration!C12),"",TEXT(C$2,"00.00")&amp;": "&amp;C$1&amp;" ("&amp;MaleDeclaration!C12&amp;")" )</f>
        <v/>
      </c>
      <c r="D10" s="8" t="str">
        <f>IF(ISBLANK(MaleDeclaration!D12),"",TEXT(D$2,"00.00")&amp;": "&amp;D$1&amp;" ("&amp;MaleDeclaration!D12&amp;")" )</f>
        <v/>
      </c>
      <c r="E10" s="8" t="str">
        <f>IF(ISBLANK(MaleDeclaration!E12),"",TEXT(E$2,"00.00")&amp;": "&amp;E$1&amp;" ("&amp;MaleDeclaration!E12&amp;")" )</f>
        <v/>
      </c>
      <c r="F10" s="8" t="str">
        <f>IF(ISBLANK(MaleDeclaration!F12),"",TEXT(F$2,"00.00")&amp;": "&amp;F$1&amp;" ("&amp;MaleDeclaration!F12&amp;")" )</f>
        <v/>
      </c>
      <c r="G10" s="8" t="str">
        <f>IF(ISBLANK(MaleDeclaration!G12),"",TEXT(G$2,"00.00")&amp;": "&amp;G$1&amp;" ("&amp;MaleDeclaration!G12&amp;")" )</f>
        <v/>
      </c>
      <c r="H10" s="8" t="str">
        <f>IF(ISBLANK(MaleDeclaration!H12),"",TEXT(H$2,"00.00")&amp;": "&amp;H$1&amp;" ("&amp;MaleDeclaration!H12&amp;")" )</f>
        <v/>
      </c>
      <c r="I10" s="8" t="str">
        <f>IF(ISBLANK(MaleDeclaration!I12),"",TEXT(I$2,"00.00")&amp;": "&amp;I$1&amp;" ("&amp;MaleDeclaration!I12&amp;")" )</f>
        <v/>
      </c>
      <c r="J10" s="8" t="str">
        <f>IF(ISBLANK(MaleDeclaration!J12),"",TEXT(J$2,"00.00")&amp;": "&amp;J$1&amp;" ("&amp;MaleDeclaration!J12&amp;")" )</f>
        <v/>
      </c>
      <c r="K10" s="8" t="str">
        <f>IF(ISBLANK(MaleDeclaration!K12),"",TEXT(K$2,"00.00")&amp;": "&amp;K$1&amp;" ("&amp;MaleDeclaration!K12&amp;")" )</f>
        <v/>
      </c>
      <c r="L10" s="8" t="str">
        <f>IF(ISBLANK(MaleDeclaration!L12),"",TEXT(L$2,"00.00")&amp;": "&amp;L$1&amp;" ("&amp;MaleDeclaration!L12&amp;")" )</f>
        <v/>
      </c>
      <c r="M10" s="8" t="str">
        <f>IF(ISBLANK(MaleDeclaration!M12),"",TEXT(M$2,"00.00")&amp;": "&amp;M$1&amp;" ("&amp;MaleDeclaration!M12&amp;")" )</f>
        <v/>
      </c>
      <c r="N10" s="8" t="str">
        <f>IF(ISBLANK(MaleDeclaration!N12),"",TEXT(N$2,"00.00")&amp;": "&amp;N$1&amp;" ("&amp;MaleDeclaration!N12&amp;")" )</f>
        <v/>
      </c>
    </row>
    <row r="11" spans="1:14" ht="200" customHeight="1" x14ac:dyDescent="0.3">
      <c r="A11" s="9" t="str">
        <f>IF(MaleDeclaration!A13="","",MaleDeclaration!A13)</f>
        <v/>
      </c>
      <c r="B11" s="10" t="str">
        <f t="shared" si="0"/>
        <v/>
      </c>
      <c r="C11" s="8" t="str">
        <f>IF(ISBLANK(MaleDeclaration!C13),"",TEXT(C$2,"00.00")&amp;": "&amp;C$1&amp;" ("&amp;MaleDeclaration!C13&amp;")" )</f>
        <v/>
      </c>
      <c r="D11" s="8" t="str">
        <f>IF(ISBLANK(MaleDeclaration!D13),"",TEXT(D$2,"00.00")&amp;": "&amp;D$1&amp;" ("&amp;MaleDeclaration!D13&amp;")" )</f>
        <v/>
      </c>
      <c r="E11" s="8" t="str">
        <f>IF(ISBLANK(MaleDeclaration!E13),"",TEXT(E$2,"00.00")&amp;": "&amp;E$1&amp;" ("&amp;MaleDeclaration!E13&amp;")" )</f>
        <v/>
      </c>
      <c r="F11" s="8" t="str">
        <f>IF(ISBLANK(MaleDeclaration!F13),"",TEXT(F$2,"00.00")&amp;": "&amp;F$1&amp;" ("&amp;MaleDeclaration!F13&amp;")" )</f>
        <v/>
      </c>
      <c r="G11" s="8" t="str">
        <f>IF(ISBLANK(MaleDeclaration!G13),"",TEXT(G$2,"00.00")&amp;": "&amp;G$1&amp;" ("&amp;MaleDeclaration!G13&amp;")" )</f>
        <v/>
      </c>
      <c r="H11" s="8" t="str">
        <f>IF(ISBLANK(MaleDeclaration!H13),"",TEXT(H$2,"00.00")&amp;": "&amp;H$1&amp;" ("&amp;MaleDeclaration!H13&amp;")" )</f>
        <v/>
      </c>
      <c r="I11" s="8" t="str">
        <f>IF(ISBLANK(MaleDeclaration!I13),"",TEXT(I$2,"00.00")&amp;": "&amp;I$1&amp;" ("&amp;MaleDeclaration!I13&amp;")" )</f>
        <v/>
      </c>
      <c r="J11" s="8" t="str">
        <f>IF(ISBLANK(MaleDeclaration!J13),"",TEXT(J$2,"00.00")&amp;": "&amp;J$1&amp;" ("&amp;MaleDeclaration!J13&amp;")" )</f>
        <v/>
      </c>
      <c r="K11" s="8" t="str">
        <f>IF(ISBLANK(MaleDeclaration!K13),"",TEXT(K$2,"00.00")&amp;": "&amp;K$1&amp;" ("&amp;MaleDeclaration!K13&amp;")" )</f>
        <v/>
      </c>
      <c r="L11" s="8" t="str">
        <f>IF(ISBLANK(MaleDeclaration!L13),"",TEXT(L$2,"00.00")&amp;": "&amp;L$1&amp;" ("&amp;MaleDeclaration!L13&amp;")" )</f>
        <v/>
      </c>
      <c r="M11" s="8" t="str">
        <f>IF(ISBLANK(MaleDeclaration!M13),"",TEXT(M$2,"00.00")&amp;": "&amp;M$1&amp;" ("&amp;MaleDeclaration!M13&amp;")" )</f>
        <v/>
      </c>
      <c r="N11" s="8" t="str">
        <f>IF(ISBLANK(MaleDeclaration!N13),"",TEXT(N$2,"00.00")&amp;": "&amp;N$1&amp;" ("&amp;MaleDeclaration!N13&amp;")" )</f>
        <v/>
      </c>
    </row>
    <row r="12" spans="1:14" ht="200" customHeight="1" x14ac:dyDescent="0.3">
      <c r="A12" s="9" t="str">
        <f>IF(MaleDeclaration!A14="","",MaleDeclaration!A14)</f>
        <v/>
      </c>
      <c r="B12" s="10" t="str">
        <f t="shared" si="0"/>
        <v/>
      </c>
      <c r="C12" s="8" t="str">
        <f>IF(ISBLANK(MaleDeclaration!C14),"",TEXT(C$2,"00.00")&amp;": "&amp;C$1&amp;" ("&amp;MaleDeclaration!C14&amp;")" )</f>
        <v/>
      </c>
      <c r="D12" s="8" t="str">
        <f>IF(ISBLANK(MaleDeclaration!D14),"",TEXT(D$2,"00.00")&amp;": "&amp;D$1&amp;" ("&amp;MaleDeclaration!D14&amp;")" )</f>
        <v/>
      </c>
      <c r="E12" s="8" t="str">
        <f>IF(ISBLANK(MaleDeclaration!E14),"",TEXT(E$2,"00.00")&amp;": "&amp;E$1&amp;" ("&amp;MaleDeclaration!E14&amp;")" )</f>
        <v/>
      </c>
      <c r="F12" s="8" t="str">
        <f>IF(ISBLANK(MaleDeclaration!F14),"",TEXT(F$2,"00.00")&amp;": "&amp;F$1&amp;" ("&amp;MaleDeclaration!F14&amp;")" )</f>
        <v/>
      </c>
      <c r="G12" s="8" t="str">
        <f>IF(ISBLANK(MaleDeclaration!G14),"",TEXT(G$2,"00.00")&amp;": "&amp;G$1&amp;" ("&amp;MaleDeclaration!G14&amp;")" )</f>
        <v/>
      </c>
      <c r="H12" s="8" t="str">
        <f>IF(ISBLANK(MaleDeclaration!H14),"",TEXT(H$2,"00.00")&amp;": "&amp;H$1&amp;" ("&amp;MaleDeclaration!H14&amp;")" )</f>
        <v/>
      </c>
      <c r="I12" s="8" t="str">
        <f>IF(ISBLANK(MaleDeclaration!I14),"",TEXT(I$2,"00.00")&amp;": "&amp;I$1&amp;" ("&amp;MaleDeclaration!I14&amp;")" )</f>
        <v/>
      </c>
      <c r="J12" s="8" t="str">
        <f>IF(ISBLANK(MaleDeclaration!J14),"",TEXT(J$2,"00.00")&amp;": "&amp;J$1&amp;" ("&amp;MaleDeclaration!J14&amp;")" )</f>
        <v/>
      </c>
      <c r="K12" s="8" t="str">
        <f>IF(ISBLANK(MaleDeclaration!K14),"",TEXT(K$2,"00.00")&amp;": "&amp;K$1&amp;" ("&amp;MaleDeclaration!K14&amp;")" )</f>
        <v/>
      </c>
      <c r="L12" s="8" t="str">
        <f>IF(ISBLANK(MaleDeclaration!L14),"",TEXT(L$2,"00.00")&amp;": "&amp;L$1&amp;" ("&amp;MaleDeclaration!L14&amp;")" )</f>
        <v/>
      </c>
      <c r="M12" s="8" t="str">
        <f>IF(ISBLANK(MaleDeclaration!M14),"",TEXT(M$2,"00.00")&amp;": "&amp;M$1&amp;" ("&amp;MaleDeclaration!M14&amp;")" )</f>
        <v/>
      </c>
      <c r="N12" s="8" t="str">
        <f>IF(ISBLANK(MaleDeclaration!N14),"",TEXT(N$2,"00.00")&amp;": "&amp;N$1&amp;" ("&amp;MaleDeclaration!N14&amp;")" )</f>
        <v/>
      </c>
    </row>
    <row r="13" spans="1:14" ht="200" customHeight="1" x14ac:dyDescent="0.3">
      <c r="A13" s="9" t="str">
        <f>IF(MaleDeclaration!A15="","",MaleDeclaration!A15)</f>
        <v/>
      </c>
      <c r="B13" s="10" t="str">
        <f t="shared" si="0"/>
        <v/>
      </c>
      <c r="C13" s="8" t="str">
        <f>IF(ISBLANK(MaleDeclaration!C15),"",TEXT(C$2,"00.00")&amp;": "&amp;C$1&amp;" ("&amp;MaleDeclaration!C15&amp;")" )</f>
        <v/>
      </c>
      <c r="D13" s="8" t="str">
        <f>IF(ISBLANK(MaleDeclaration!D15),"",TEXT(D$2,"00.00")&amp;": "&amp;D$1&amp;" ("&amp;MaleDeclaration!D15&amp;")" )</f>
        <v/>
      </c>
      <c r="E13" s="8" t="str">
        <f>IF(ISBLANK(MaleDeclaration!E15),"",TEXT(E$2,"00.00")&amp;": "&amp;E$1&amp;" ("&amp;MaleDeclaration!E15&amp;")" )</f>
        <v/>
      </c>
      <c r="F13" s="8" t="str">
        <f>IF(ISBLANK(MaleDeclaration!F15),"",TEXT(F$2,"00.00")&amp;": "&amp;F$1&amp;" ("&amp;MaleDeclaration!F15&amp;")" )</f>
        <v/>
      </c>
      <c r="G13" s="8" t="str">
        <f>IF(ISBLANK(MaleDeclaration!G15),"",TEXT(G$2,"00.00")&amp;": "&amp;G$1&amp;" ("&amp;MaleDeclaration!G15&amp;")" )</f>
        <v/>
      </c>
      <c r="H13" s="8" t="str">
        <f>IF(ISBLANK(MaleDeclaration!H15),"",TEXT(H$2,"00.00")&amp;": "&amp;H$1&amp;" ("&amp;MaleDeclaration!H15&amp;")" )</f>
        <v/>
      </c>
      <c r="I13" s="8" t="str">
        <f>IF(ISBLANK(MaleDeclaration!I15),"",TEXT(I$2,"00.00")&amp;": "&amp;I$1&amp;" ("&amp;MaleDeclaration!I15&amp;")" )</f>
        <v/>
      </c>
      <c r="J13" s="8" t="str">
        <f>IF(ISBLANK(MaleDeclaration!J15),"",TEXT(J$2,"00.00")&amp;": "&amp;J$1&amp;" ("&amp;MaleDeclaration!J15&amp;")" )</f>
        <v/>
      </c>
      <c r="K13" s="8" t="str">
        <f>IF(ISBLANK(MaleDeclaration!K15),"",TEXT(K$2,"00.00")&amp;": "&amp;K$1&amp;" ("&amp;MaleDeclaration!K15&amp;")" )</f>
        <v/>
      </c>
      <c r="L13" s="8" t="str">
        <f>IF(ISBLANK(MaleDeclaration!L15),"",TEXT(L$2,"00.00")&amp;": "&amp;L$1&amp;" ("&amp;MaleDeclaration!L15&amp;")" )</f>
        <v/>
      </c>
      <c r="M13" s="8" t="str">
        <f>IF(ISBLANK(MaleDeclaration!M15),"",TEXT(M$2,"00.00")&amp;": "&amp;M$1&amp;" ("&amp;MaleDeclaration!M15&amp;")" )</f>
        <v/>
      </c>
      <c r="N13" s="8" t="str">
        <f>IF(ISBLANK(MaleDeclaration!N15),"",TEXT(N$2,"00.00")&amp;": "&amp;N$1&amp;" ("&amp;MaleDeclaration!N15&amp;")" )</f>
        <v/>
      </c>
    </row>
    <row r="14" spans="1:14" ht="200" customHeight="1" x14ac:dyDescent="0.3">
      <c r="A14" s="9" t="str">
        <f>IF(MaleDeclaration!A16="","",MaleDeclaration!A16)</f>
        <v/>
      </c>
      <c r="B14" s="10" t="str">
        <f t="shared" si="0"/>
        <v/>
      </c>
      <c r="C14" s="8" t="str">
        <f>IF(ISBLANK(MaleDeclaration!C16),"",TEXT(C$2,"00.00")&amp;": "&amp;C$1&amp;" ("&amp;MaleDeclaration!C16&amp;")" )</f>
        <v/>
      </c>
      <c r="D14" s="8" t="str">
        <f>IF(ISBLANK(MaleDeclaration!D16),"",TEXT(D$2,"00.00")&amp;": "&amp;D$1&amp;" ("&amp;MaleDeclaration!D16&amp;")" )</f>
        <v/>
      </c>
      <c r="E14" s="8" t="str">
        <f>IF(ISBLANK(MaleDeclaration!E16),"",TEXT(E$2,"00.00")&amp;": "&amp;E$1&amp;" ("&amp;MaleDeclaration!E16&amp;")" )</f>
        <v/>
      </c>
      <c r="F14" s="8" t="str">
        <f>IF(ISBLANK(MaleDeclaration!F16),"",TEXT(F$2,"00.00")&amp;": "&amp;F$1&amp;" ("&amp;MaleDeclaration!F16&amp;")" )</f>
        <v/>
      </c>
      <c r="G14" s="8" t="str">
        <f>IF(ISBLANK(MaleDeclaration!G16),"",TEXT(G$2,"00.00")&amp;": "&amp;G$1&amp;" ("&amp;MaleDeclaration!G16&amp;")" )</f>
        <v/>
      </c>
      <c r="H14" s="8" t="str">
        <f>IF(ISBLANK(MaleDeclaration!H16),"",TEXT(H$2,"00.00")&amp;": "&amp;H$1&amp;" ("&amp;MaleDeclaration!H16&amp;")" )</f>
        <v/>
      </c>
      <c r="I14" s="8" t="str">
        <f>IF(ISBLANK(MaleDeclaration!I16),"",TEXT(I$2,"00.00")&amp;": "&amp;I$1&amp;" ("&amp;MaleDeclaration!I16&amp;")" )</f>
        <v/>
      </c>
      <c r="J14" s="8" t="str">
        <f>IF(ISBLANK(MaleDeclaration!J16),"",TEXT(J$2,"00.00")&amp;": "&amp;J$1&amp;" ("&amp;MaleDeclaration!J16&amp;")" )</f>
        <v/>
      </c>
      <c r="K14" s="8" t="str">
        <f>IF(ISBLANK(MaleDeclaration!K16),"",TEXT(K$2,"00.00")&amp;": "&amp;K$1&amp;" ("&amp;MaleDeclaration!K16&amp;")" )</f>
        <v/>
      </c>
      <c r="L14" s="8" t="str">
        <f>IF(ISBLANK(MaleDeclaration!L16),"",TEXT(L$2,"00.00")&amp;": "&amp;L$1&amp;" ("&amp;MaleDeclaration!L16&amp;")" )</f>
        <v/>
      </c>
      <c r="M14" s="8" t="str">
        <f>IF(ISBLANK(MaleDeclaration!M16),"",TEXT(M$2,"00.00")&amp;": "&amp;M$1&amp;" ("&amp;MaleDeclaration!M16&amp;")" )</f>
        <v/>
      </c>
      <c r="N14" s="8" t="str">
        <f>IF(ISBLANK(MaleDeclaration!N16),"",TEXT(N$2,"00.00")&amp;": "&amp;N$1&amp;" ("&amp;MaleDeclaration!N16&amp;")" )</f>
        <v/>
      </c>
    </row>
    <row r="15" spans="1:14" ht="200" customHeight="1" x14ac:dyDescent="0.3">
      <c r="A15" s="9" t="str">
        <f>IF(MaleDeclaration!A17="","",MaleDeclaration!A17)</f>
        <v/>
      </c>
      <c r="B15" s="10" t="str">
        <f t="shared" si="0"/>
        <v/>
      </c>
      <c r="C15" s="8" t="str">
        <f>IF(ISBLANK(MaleDeclaration!C17),"",TEXT(C$2,"00.00")&amp;": "&amp;C$1&amp;" ("&amp;MaleDeclaration!C17&amp;")" )</f>
        <v/>
      </c>
      <c r="D15" s="8" t="str">
        <f>IF(ISBLANK(MaleDeclaration!D17),"",TEXT(D$2,"00.00")&amp;": "&amp;D$1&amp;" ("&amp;MaleDeclaration!D17&amp;")" )</f>
        <v/>
      </c>
      <c r="E15" s="8" t="str">
        <f>IF(ISBLANK(MaleDeclaration!E17),"",TEXT(E$2,"00.00")&amp;": "&amp;E$1&amp;" ("&amp;MaleDeclaration!E17&amp;")" )</f>
        <v/>
      </c>
      <c r="F15" s="8" t="str">
        <f>IF(ISBLANK(MaleDeclaration!F17),"",TEXT(F$2,"00.00")&amp;": "&amp;F$1&amp;" ("&amp;MaleDeclaration!F17&amp;")" )</f>
        <v/>
      </c>
      <c r="G15" s="8" t="str">
        <f>IF(ISBLANK(MaleDeclaration!G17),"",TEXT(G$2,"00.00")&amp;": "&amp;G$1&amp;" ("&amp;MaleDeclaration!G17&amp;")" )</f>
        <v/>
      </c>
      <c r="H15" s="8" t="str">
        <f>IF(ISBLANK(MaleDeclaration!H17),"",TEXT(H$2,"00.00")&amp;": "&amp;H$1&amp;" ("&amp;MaleDeclaration!H17&amp;")" )</f>
        <v/>
      </c>
      <c r="I15" s="8" t="str">
        <f>IF(ISBLANK(MaleDeclaration!I17),"",TEXT(I$2,"00.00")&amp;": "&amp;I$1&amp;" ("&amp;MaleDeclaration!I17&amp;")" )</f>
        <v/>
      </c>
      <c r="J15" s="8" t="str">
        <f>IF(ISBLANK(MaleDeclaration!J17),"",TEXT(J$2,"00.00")&amp;": "&amp;J$1&amp;" ("&amp;MaleDeclaration!J17&amp;")" )</f>
        <v/>
      </c>
      <c r="K15" s="8" t="str">
        <f>IF(ISBLANK(MaleDeclaration!K17),"",TEXT(K$2,"00.00")&amp;": "&amp;K$1&amp;" ("&amp;MaleDeclaration!K17&amp;")" )</f>
        <v/>
      </c>
      <c r="L15" s="8" t="str">
        <f>IF(ISBLANK(MaleDeclaration!L17),"",TEXT(L$2,"00.00")&amp;": "&amp;L$1&amp;" ("&amp;MaleDeclaration!L17&amp;")" )</f>
        <v/>
      </c>
      <c r="M15" s="8" t="str">
        <f>IF(ISBLANK(MaleDeclaration!M17),"",TEXT(M$2,"00.00")&amp;": "&amp;M$1&amp;" ("&amp;MaleDeclaration!M17&amp;")" )</f>
        <v/>
      </c>
      <c r="N15" s="8" t="str">
        <f>IF(ISBLANK(MaleDeclaration!N17),"",TEXT(N$2,"00.00")&amp;": "&amp;N$1&amp;" ("&amp;MaleDeclaration!N17&amp;")" )</f>
        <v/>
      </c>
    </row>
    <row r="16" spans="1:14" ht="200" customHeight="1" x14ac:dyDescent="0.3">
      <c r="A16" s="9" t="str">
        <f>IF(MaleDeclaration!A18="","",MaleDeclaration!A18)</f>
        <v/>
      </c>
      <c r="B16" s="10" t="str">
        <f t="shared" si="0"/>
        <v/>
      </c>
      <c r="C16" s="8" t="str">
        <f>IF(ISBLANK(MaleDeclaration!C18),"",TEXT(C$2,"00.00")&amp;": "&amp;C$1&amp;" ("&amp;MaleDeclaration!C18&amp;")" )</f>
        <v/>
      </c>
      <c r="D16" s="8" t="str">
        <f>IF(ISBLANK(MaleDeclaration!D18),"",TEXT(D$2,"00.00")&amp;": "&amp;D$1&amp;" ("&amp;MaleDeclaration!D18&amp;")" )</f>
        <v/>
      </c>
      <c r="E16" s="8" t="str">
        <f>IF(ISBLANK(MaleDeclaration!E18),"",TEXT(E$2,"00.00")&amp;": "&amp;E$1&amp;" ("&amp;MaleDeclaration!E18&amp;")" )</f>
        <v/>
      </c>
      <c r="F16" s="8" t="str">
        <f>IF(ISBLANK(MaleDeclaration!F18),"",TEXT(F$2,"00.00")&amp;": "&amp;F$1&amp;" ("&amp;MaleDeclaration!F18&amp;")" )</f>
        <v/>
      </c>
      <c r="G16" s="8" t="str">
        <f>IF(ISBLANK(MaleDeclaration!G18),"",TEXT(G$2,"00.00")&amp;": "&amp;G$1&amp;" ("&amp;MaleDeclaration!G18&amp;")" )</f>
        <v/>
      </c>
      <c r="H16" s="8" t="str">
        <f>IF(ISBLANK(MaleDeclaration!H18),"",TEXT(H$2,"00.00")&amp;": "&amp;H$1&amp;" ("&amp;MaleDeclaration!H18&amp;")" )</f>
        <v/>
      </c>
      <c r="I16" s="8" t="str">
        <f>IF(ISBLANK(MaleDeclaration!I18),"",TEXT(I$2,"00.00")&amp;": "&amp;I$1&amp;" ("&amp;MaleDeclaration!I18&amp;")" )</f>
        <v/>
      </c>
      <c r="J16" s="8" t="str">
        <f>IF(ISBLANK(MaleDeclaration!J18),"",TEXT(J$2,"00.00")&amp;": "&amp;J$1&amp;" ("&amp;MaleDeclaration!J18&amp;")" )</f>
        <v/>
      </c>
      <c r="K16" s="8" t="str">
        <f>IF(ISBLANK(MaleDeclaration!K18),"",TEXT(K$2,"00.00")&amp;": "&amp;K$1&amp;" ("&amp;MaleDeclaration!K18&amp;")" )</f>
        <v/>
      </c>
      <c r="L16" s="8" t="str">
        <f>IF(ISBLANK(MaleDeclaration!L18),"",TEXT(L$2,"00.00")&amp;": "&amp;L$1&amp;" ("&amp;MaleDeclaration!L18&amp;")" )</f>
        <v/>
      </c>
      <c r="M16" s="8" t="str">
        <f>IF(ISBLANK(MaleDeclaration!M18),"",TEXT(M$2,"00.00")&amp;": "&amp;M$1&amp;" ("&amp;MaleDeclaration!M18&amp;")" )</f>
        <v/>
      </c>
      <c r="N16" s="8" t="str">
        <f>IF(ISBLANK(MaleDeclaration!N18),"",TEXT(N$2,"00.00")&amp;": "&amp;N$1&amp;" ("&amp;MaleDeclaration!N18&amp;")" )</f>
        <v/>
      </c>
    </row>
    <row r="17" spans="1:14" ht="200" customHeight="1" x14ac:dyDescent="0.3">
      <c r="A17" s="9" t="str">
        <f>IF(MaleDeclaration!A19="","",MaleDeclaration!A19)</f>
        <v/>
      </c>
      <c r="B17" s="10" t="str">
        <f t="shared" si="0"/>
        <v/>
      </c>
      <c r="C17" s="8" t="str">
        <f>IF(ISBLANK(MaleDeclaration!C19),"",TEXT(C$2,"00.00")&amp;": "&amp;C$1&amp;" ("&amp;MaleDeclaration!C19&amp;")" )</f>
        <v/>
      </c>
      <c r="D17" s="8" t="str">
        <f>IF(ISBLANK(MaleDeclaration!D19),"",TEXT(D$2,"00.00")&amp;": "&amp;D$1&amp;" ("&amp;MaleDeclaration!D19&amp;")" )</f>
        <v/>
      </c>
      <c r="E17" s="8" t="str">
        <f>IF(ISBLANK(MaleDeclaration!E19),"",TEXT(E$2,"00.00")&amp;": "&amp;E$1&amp;" ("&amp;MaleDeclaration!E19&amp;")" )</f>
        <v/>
      </c>
      <c r="F17" s="8" t="str">
        <f>IF(ISBLANK(MaleDeclaration!F19),"",TEXT(F$2,"00.00")&amp;": "&amp;F$1&amp;" ("&amp;MaleDeclaration!F19&amp;")" )</f>
        <v/>
      </c>
      <c r="G17" s="8" t="str">
        <f>IF(ISBLANK(MaleDeclaration!G19),"",TEXT(G$2,"00.00")&amp;": "&amp;G$1&amp;" ("&amp;MaleDeclaration!G19&amp;")" )</f>
        <v/>
      </c>
      <c r="H17" s="8" t="str">
        <f>IF(ISBLANK(MaleDeclaration!H19),"",TEXT(H$2,"00.00")&amp;": "&amp;H$1&amp;" ("&amp;MaleDeclaration!H19&amp;")" )</f>
        <v/>
      </c>
      <c r="I17" s="8" t="str">
        <f>IF(ISBLANK(MaleDeclaration!I19),"",TEXT(I$2,"00.00")&amp;": "&amp;I$1&amp;" ("&amp;MaleDeclaration!I19&amp;")" )</f>
        <v/>
      </c>
      <c r="J17" s="8" t="str">
        <f>IF(ISBLANK(MaleDeclaration!J19),"",TEXT(J$2,"00.00")&amp;": "&amp;J$1&amp;" ("&amp;MaleDeclaration!J19&amp;")" )</f>
        <v/>
      </c>
      <c r="K17" s="8" t="str">
        <f>IF(ISBLANK(MaleDeclaration!K19),"",TEXT(K$2,"00.00")&amp;": "&amp;K$1&amp;" ("&amp;MaleDeclaration!K19&amp;")" )</f>
        <v/>
      </c>
      <c r="L17" s="8" t="str">
        <f>IF(ISBLANK(MaleDeclaration!L19),"",TEXT(L$2,"00.00")&amp;": "&amp;L$1&amp;" ("&amp;MaleDeclaration!L19&amp;")" )</f>
        <v/>
      </c>
      <c r="M17" s="8" t="str">
        <f>IF(ISBLANK(MaleDeclaration!M19),"",TEXT(M$2,"00.00")&amp;": "&amp;M$1&amp;" ("&amp;MaleDeclaration!M19&amp;")" )</f>
        <v/>
      </c>
      <c r="N17" s="8" t="str">
        <f>IF(ISBLANK(MaleDeclaration!N19),"",TEXT(N$2,"00.00")&amp;": "&amp;N$1&amp;" ("&amp;MaleDeclaration!N19&amp;")" )</f>
        <v/>
      </c>
    </row>
    <row r="18" spans="1:14" ht="200" customHeight="1" x14ac:dyDescent="0.3">
      <c r="A18" s="9" t="str">
        <f>IF(MaleDeclaration!A20="","",MaleDeclaration!A20)</f>
        <v/>
      </c>
      <c r="B18" s="10" t="str">
        <f t="shared" si="0"/>
        <v/>
      </c>
      <c r="C18" s="8" t="str">
        <f>IF(ISBLANK(MaleDeclaration!C20),"",TEXT(C$2,"00.00")&amp;": "&amp;C$1&amp;" ("&amp;MaleDeclaration!C20&amp;")" )</f>
        <v/>
      </c>
      <c r="D18" s="8" t="str">
        <f>IF(ISBLANK(MaleDeclaration!D20),"",TEXT(D$2,"00.00")&amp;": "&amp;D$1&amp;" ("&amp;MaleDeclaration!D20&amp;")" )</f>
        <v/>
      </c>
      <c r="E18" s="8" t="str">
        <f>IF(ISBLANK(MaleDeclaration!E20),"",TEXT(E$2,"00.00")&amp;": "&amp;E$1&amp;" ("&amp;MaleDeclaration!E20&amp;")" )</f>
        <v/>
      </c>
      <c r="F18" s="8" t="str">
        <f>IF(ISBLANK(MaleDeclaration!F20),"",TEXT(F$2,"00.00")&amp;": "&amp;F$1&amp;" ("&amp;MaleDeclaration!F20&amp;")" )</f>
        <v/>
      </c>
      <c r="G18" s="8" t="str">
        <f>IF(ISBLANK(MaleDeclaration!G20),"",TEXT(G$2,"00.00")&amp;": "&amp;G$1&amp;" ("&amp;MaleDeclaration!G20&amp;")" )</f>
        <v/>
      </c>
      <c r="H18" s="8" t="str">
        <f>IF(ISBLANK(MaleDeclaration!H20),"",TEXT(H$2,"00.00")&amp;": "&amp;H$1&amp;" ("&amp;MaleDeclaration!H20&amp;")" )</f>
        <v/>
      </c>
      <c r="I18" s="8" t="str">
        <f>IF(ISBLANK(MaleDeclaration!I20),"",TEXT(I$2,"00.00")&amp;": "&amp;I$1&amp;" ("&amp;MaleDeclaration!I20&amp;")" )</f>
        <v/>
      </c>
      <c r="J18" s="8" t="str">
        <f>IF(ISBLANK(MaleDeclaration!J20),"",TEXT(J$2,"00.00")&amp;": "&amp;J$1&amp;" ("&amp;MaleDeclaration!J20&amp;")" )</f>
        <v/>
      </c>
      <c r="K18" s="8" t="str">
        <f>IF(ISBLANK(MaleDeclaration!K20),"",TEXT(K$2,"00.00")&amp;": "&amp;K$1&amp;" ("&amp;MaleDeclaration!K20&amp;")" )</f>
        <v/>
      </c>
      <c r="L18" s="8" t="str">
        <f>IF(ISBLANK(MaleDeclaration!L20),"",TEXT(L$2,"00.00")&amp;": "&amp;L$1&amp;" ("&amp;MaleDeclaration!L20&amp;")" )</f>
        <v/>
      </c>
      <c r="M18" s="8" t="str">
        <f>IF(ISBLANK(MaleDeclaration!M20),"",TEXT(M$2,"00.00")&amp;": "&amp;M$1&amp;" ("&amp;MaleDeclaration!M20&amp;")" )</f>
        <v/>
      </c>
      <c r="N18" s="8" t="str">
        <f>IF(ISBLANK(MaleDeclaration!N20),"",TEXT(N$2,"00.00")&amp;": "&amp;N$1&amp;" ("&amp;MaleDeclaration!N20&amp;")" )</f>
        <v/>
      </c>
    </row>
    <row r="19" spans="1:14" ht="200" customHeight="1" x14ac:dyDescent="0.3">
      <c r="A19" s="9" t="str">
        <f>IF(MaleDeclaration!A21="","",MaleDeclaration!A21)</f>
        <v/>
      </c>
      <c r="B19" s="10" t="str">
        <f t="shared" si="0"/>
        <v/>
      </c>
      <c r="C19" s="8" t="str">
        <f>IF(ISBLANK(MaleDeclaration!C21),"",TEXT(C$2,"00.00")&amp;": "&amp;C$1&amp;" ("&amp;MaleDeclaration!C21&amp;")" )</f>
        <v/>
      </c>
      <c r="D19" s="8" t="str">
        <f>IF(ISBLANK(MaleDeclaration!D21),"",TEXT(D$2,"00.00")&amp;": "&amp;D$1&amp;" ("&amp;MaleDeclaration!D21&amp;")" )</f>
        <v/>
      </c>
      <c r="E19" s="8" t="str">
        <f>IF(ISBLANK(MaleDeclaration!E21),"",TEXT(E$2,"00.00")&amp;": "&amp;E$1&amp;" ("&amp;MaleDeclaration!E21&amp;")" )</f>
        <v/>
      </c>
      <c r="F19" s="8" t="str">
        <f>IF(ISBLANK(MaleDeclaration!F21),"",TEXT(F$2,"00.00")&amp;": "&amp;F$1&amp;" ("&amp;MaleDeclaration!F21&amp;")" )</f>
        <v/>
      </c>
      <c r="G19" s="8" t="str">
        <f>IF(ISBLANK(MaleDeclaration!G21),"",TEXT(G$2,"00.00")&amp;": "&amp;G$1&amp;" ("&amp;MaleDeclaration!G21&amp;")" )</f>
        <v/>
      </c>
      <c r="H19" s="8" t="str">
        <f>IF(ISBLANK(MaleDeclaration!H21),"",TEXT(H$2,"00.00")&amp;": "&amp;H$1&amp;" ("&amp;MaleDeclaration!H21&amp;")" )</f>
        <v/>
      </c>
      <c r="I19" s="8" t="str">
        <f>IF(ISBLANK(MaleDeclaration!I21),"",TEXT(I$2,"00.00")&amp;": "&amp;I$1&amp;" ("&amp;MaleDeclaration!I21&amp;")" )</f>
        <v/>
      </c>
      <c r="J19" s="8" t="str">
        <f>IF(ISBLANK(MaleDeclaration!J21),"",TEXT(J$2,"00.00")&amp;": "&amp;J$1&amp;" ("&amp;MaleDeclaration!J21&amp;")" )</f>
        <v/>
      </c>
      <c r="K19" s="8" t="str">
        <f>IF(ISBLANK(MaleDeclaration!K21),"",TEXT(K$2,"00.00")&amp;": "&amp;K$1&amp;" ("&amp;MaleDeclaration!K21&amp;")" )</f>
        <v/>
      </c>
      <c r="L19" s="8" t="str">
        <f>IF(ISBLANK(MaleDeclaration!L21),"",TEXT(L$2,"00.00")&amp;": "&amp;L$1&amp;" ("&amp;MaleDeclaration!L21&amp;")" )</f>
        <v/>
      </c>
      <c r="M19" s="8" t="str">
        <f>IF(ISBLANK(MaleDeclaration!M21),"",TEXT(M$2,"00.00")&amp;": "&amp;M$1&amp;" ("&amp;MaleDeclaration!M21&amp;")" )</f>
        <v/>
      </c>
      <c r="N19" s="8" t="str">
        <f>IF(ISBLANK(MaleDeclaration!N21),"",TEXT(N$2,"00.00")&amp;": "&amp;N$1&amp;" ("&amp;MaleDeclaration!N21&amp;")" )</f>
        <v/>
      </c>
    </row>
    <row r="20" spans="1:14" ht="200" customHeight="1" x14ac:dyDescent="0.3">
      <c r="A20" s="9" t="str">
        <f>IF(MaleDeclaration!A22="","",MaleDeclaration!A22)</f>
        <v/>
      </c>
      <c r="B20" s="10" t="str">
        <f t="shared" si="0"/>
        <v/>
      </c>
      <c r="C20" s="8" t="str">
        <f>IF(ISBLANK(MaleDeclaration!C22),"",TEXT(C$2,"00.00")&amp;": "&amp;C$1&amp;" ("&amp;MaleDeclaration!C22&amp;")" )</f>
        <v/>
      </c>
      <c r="D20" s="8" t="str">
        <f>IF(ISBLANK(MaleDeclaration!D22),"",TEXT(D$2,"00.00")&amp;": "&amp;D$1&amp;" ("&amp;MaleDeclaration!D22&amp;")" )</f>
        <v/>
      </c>
      <c r="E20" s="8" t="str">
        <f>IF(ISBLANK(MaleDeclaration!E22),"",TEXT(E$2,"00.00")&amp;": "&amp;E$1&amp;" ("&amp;MaleDeclaration!E22&amp;")" )</f>
        <v/>
      </c>
      <c r="F20" s="8" t="str">
        <f>IF(ISBLANK(MaleDeclaration!F22),"",TEXT(F$2,"00.00")&amp;": "&amp;F$1&amp;" ("&amp;MaleDeclaration!F22&amp;")" )</f>
        <v/>
      </c>
      <c r="G20" s="8" t="str">
        <f>IF(ISBLANK(MaleDeclaration!G22),"",TEXT(G$2,"00.00")&amp;": "&amp;G$1&amp;" ("&amp;MaleDeclaration!G22&amp;")" )</f>
        <v/>
      </c>
      <c r="H20" s="8" t="str">
        <f>IF(ISBLANK(MaleDeclaration!H22),"",TEXT(H$2,"00.00")&amp;": "&amp;H$1&amp;" ("&amp;MaleDeclaration!H22&amp;")" )</f>
        <v/>
      </c>
      <c r="I20" s="8" t="str">
        <f>IF(ISBLANK(MaleDeclaration!I22),"",TEXT(I$2,"00.00")&amp;": "&amp;I$1&amp;" ("&amp;MaleDeclaration!I22&amp;")" )</f>
        <v/>
      </c>
      <c r="J20" s="8" t="str">
        <f>IF(ISBLANK(MaleDeclaration!J22),"",TEXT(J$2,"00.00")&amp;": "&amp;J$1&amp;" ("&amp;MaleDeclaration!J22&amp;")" )</f>
        <v/>
      </c>
      <c r="K20" s="8" t="str">
        <f>IF(ISBLANK(MaleDeclaration!K22),"",TEXT(K$2,"00.00")&amp;": "&amp;K$1&amp;" ("&amp;MaleDeclaration!K22&amp;")" )</f>
        <v/>
      </c>
      <c r="L20" s="8" t="str">
        <f>IF(ISBLANK(MaleDeclaration!L22),"",TEXT(L$2,"00.00")&amp;": "&amp;L$1&amp;" ("&amp;MaleDeclaration!L22&amp;")" )</f>
        <v/>
      </c>
      <c r="M20" s="8" t="str">
        <f>IF(ISBLANK(MaleDeclaration!M22),"",TEXT(M$2,"00.00")&amp;": "&amp;M$1&amp;" ("&amp;MaleDeclaration!M22&amp;")" )</f>
        <v/>
      </c>
      <c r="N20" s="8" t="str">
        <f>IF(ISBLANK(MaleDeclaration!N22),"",TEXT(N$2,"00.00")&amp;": "&amp;N$1&amp;" ("&amp;MaleDeclaration!N22&amp;")" )</f>
        <v/>
      </c>
    </row>
    <row r="21" spans="1:14" ht="200" customHeight="1" x14ac:dyDescent="0.3">
      <c r="A21" s="9" t="str">
        <f>IF(MaleDeclaration!A23="","",MaleDeclaration!A23)</f>
        <v/>
      </c>
      <c r="B21" s="10" t="str">
        <f t="shared" si="0"/>
        <v/>
      </c>
      <c r="C21" s="8" t="str">
        <f>IF(ISBLANK(MaleDeclaration!C23),"",TEXT(C$2,"00.00")&amp;": "&amp;C$1&amp;" ("&amp;MaleDeclaration!C23&amp;")" )</f>
        <v/>
      </c>
      <c r="D21" s="8" t="str">
        <f>IF(ISBLANK(MaleDeclaration!D23),"",TEXT(D$2,"00.00")&amp;": "&amp;D$1&amp;" ("&amp;MaleDeclaration!D23&amp;")" )</f>
        <v/>
      </c>
      <c r="E21" s="8" t="str">
        <f>IF(ISBLANK(MaleDeclaration!E23),"",TEXT(E$2,"00.00")&amp;": "&amp;E$1&amp;" ("&amp;MaleDeclaration!E23&amp;")" )</f>
        <v/>
      </c>
      <c r="F21" s="8" t="str">
        <f>IF(ISBLANK(MaleDeclaration!F23),"",TEXT(F$2,"00.00")&amp;": "&amp;F$1&amp;" ("&amp;MaleDeclaration!F23&amp;")" )</f>
        <v/>
      </c>
      <c r="G21" s="8" t="str">
        <f>IF(ISBLANK(MaleDeclaration!G23),"",TEXT(G$2,"00.00")&amp;": "&amp;G$1&amp;" ("&amp;MaleDeclaration!G23&amp;")" )</f>
        <v/>
      </c>
      <c r="H21" s="8" t="str">
        <f>IF(ISBLANK(MaleDeclaration!H23),"",TEXT(H$2,"00.00")&amp;": "&amp;H$1&amp;" ("&amp;MaleDeclaration!H23&amp;")" )</f>
        <v/>
      </c>
      <c r="I21" s="8" t="str">
        <f>IF(ISBLANK(MaleDeclaration!I23),"",TEXT(I$2,"00.00")&amp;": "&amp;I$1&amp;" ("&amp;MaleDeclaration!I23&amp;")" )</f>
        <v/>
      </c>
      <c r="J21" s="8" t="str">
        <f>IF(ISBLANK(MaleDeclaration!J23),"",TEXT(J$2,"00.00")&amp;": "&amp;J$1&amp;" ("&amp;MaleDeclaration!J23&amp;")" )</f>
        <v/>
      </c>
      <c r="K21" s="8" t="str">
        <f>IF(ISBLANK(MaleDeclaration!K23),"",TEXT(K$2,"00.00")&amp;": "&amp;K$1&amp;" ("&amp;MaleDeclaration!K23&amp;")" )</f>
        <v/>
      </c>
      <c r="L21" s="8" t="str">
        <f>IF(ISBLANK(MaleDeclaration!L23),"",TEXT(L$2,"00.00")&amp;": "&amp;L$1&amp;" ("&amp;MaleDeclaration!L23&amp;")" )</f>
        <v/>
      </c>
      <c r="M21" s="8" t="str">
        <f>IF(ISBLANK(MaleDeclaration!M23),"",TEXT(M$2,"00.00")&amp;": "&amp;M$1&amp;" ("&amp;MaleDeclaration!M23&amp;")" )</f>
        <v/>
      </c>
      <c r="N21" s="8" t="str">
        <f>IF(ISBLANK(MaleDeclaration!N23),"",TEXT(N$2,"00.00")&amp;": "&amp;N$1&amp;" ("&amp;MaleDeclaration!N23&amp;")" )</f>
        <v/>
      </c>
    </row>
    <row r="22" spans="1:14" ht="200" customHeight="1" x14ac:dyDescent="0.3">
      <c r="A22" s="9" t="str">
        <f>IF(MaleDeclaration!A24="","",MaleDeclaration!A24)</f>
        <v/>
      </c>
      <c r="B22" s="10" t="str">
        <f t="shared" si="0"/>
        <v/>
      </c>
      <c r="C22" s="8" t="str">
        <f>IF(ISBLANK(MaleDeclaration!C24),"",TEXT(C$2,"00.00")&amp;": "&amp;C$1&amp;" ("&amp;MaleDeclaration!C24&amp;")" )</f>
        <v/>
      </c>
      <c r="D22" s="8" t="str">
        <f>IF(ISBLANK(MaleDeclaration!D24),"",TEXT(D$2,"00.00")&amp;": "&amp;D$1&amp;" ("&amp;MaleDeclaration!D24&amp;")" )</f>
        <v/>
      </c>
      <c r="E22" s="8" t="str">
        <f>IF(ISBLANK(MaleDeclaration!E24),"",TEXT(E$2,"00.00")&amp;": "&amp;E$1&amp;" ("&amp;MaleDeclaration!E24&amp;")" )</f>
        <v/>
      </c>
      <c r="F22" s="8" t="str">
        <f>IF(ISBLANK(MaleDeclaration!F24),"",TEXT(F$2,"00.00")&amp;": "&amp;F$1&amp;" ("&amp;MaleDeclaration!F24&amp;")" )</f>
        <v/>
      </c>
      <c r="G22" s="8" t="str">
        <f>IF(ISBLANK(MaleDeclaration!G24),"",TEXT(G$2,"00.00")&amp;": "&amp;G$1&amp;" ("&amp;MaleDeclaration!G24&amp;")" )</f>
        <v/>
      </c>
      <c r="H22" s="8" t="str">
        <f>IF(ISBLANK(MaleDeclaration!H24),"",TEXT(H$2,"00.00")&amp;": "&amp;H$1&amp;" ("&amp;MaleDeclaration!H24&amp;")" )</f>
        <v/>
      </c>
      <c r="I22" s="8" t="str">
        <f>IF(ISBLANK(MaleDeclaration!I24),"",TEXT(I$2,"00.00")&amp;": "&amp;I$1&amp;" ("&amp;MaleDeclaration!I24&amp;")" )</f>
        <v/>
      </c>
      <c r="J22" s="8" t="str">
        <f>IF(ISBLANK(MaleDeclaration!J24),"",TEXT(J$2,"00.00")&amp;": "&amp;J$1&amp;" ("&amp;MaleDeclaration!J24&amp;")" )</f>
        <v/>
      </c>
      <c r="K22" s="8" t="str">
        <f>IF(ISBLANK(MaleDeclaration!K24),"",TEXT(K$2,"00.00")&amp;": "&amp;K$1&amp;" ("&amp;MaleDeclaration!K24&amp;")" )</f>
        <v/>
      </c>
      <c r="L22" s="8" t="str">
        <f>IF(ISBLANK(MaleDeclaration!L24),"",TEXT(L$2,"00.00")&amp;": "&amp;L$1&amp;" ("&amp;MaleDeclaration!L24&amp;")" )</f>
        <v/>
      </c>
      <c r="M22" s="8" t="str">
        <f>IF(ISBLANK(MaleDeclaration!M24),"",TEXT(M$2,"00.00")&amp;": "&amp;M$1&amp;" ("&amp;MaleDeclaration!M24&amp;")" )</f>
        <v/>
      </c>
      <c r="N22" s="8" t="str">
        <f>IF(ISBLANK(MaleDeclaration!N24),"",TEXT(N$2,"00.00")&amp;": "&amp;N$1&amp;" ("&amp;MaleDeclaration!N24&amp;")" )</f>
        <v/>
      </c>
    </row>
    <row r="23" spans="1:14" ht="200" customHeight="1" x14ac:dyDescent="0.3">
      <c r="A23" s="9" t="str">
        <f>IF(MaleDeclaration!A25="","",MaleDeclaration!A25)</f>
        <v/>
      </c>
      <c r="B23" s="10" t="str">
        <f t="shared" si="0"/>
        <v/>
      </c>
      <c r="C23" s="8" t="str">
        <f>IF(ISBLANK(MaleDeclaration!C25),"",TEXT(C$2,"00.00")&amp;": "&amp;C$1&amp;" ("&amp;MaleDeclaration!C25&amp;")" )</f>
        <v/>
      </c>
      <c r="D23" s="8" t="str">
        <f>IF(ISBLANK(MaleDeclaration!D25),"",TEXT(D$2,"00.00")&amp;": "&amp;D$1&amp;" ("&amp;MaleDeclaration!D25&amp;")" )</f>
        <v/>
      </c>
      <c r="E23" s="8" t="str">
        <f>IF(ISBLANK(MaleDeclaration!E25),"",TEXT(E$2,"00.00")&amp;": "&amp;E$1&amp;" ("&amp;MaleDeclaration!E25&amp;")" )</f>
        <v/>
      </c>
      <c r="F23" s="8" t="str">
        <f>IF(ISBLANK(MaleDeclaration!F25),"",TEXT(F$2,"00.00")&amp;": "&amp;F$1&amp;" ("&amp;MaleDeclaration!F25&amp;")" )</f>
        <v/>
      </c>
      <c r="G23" s="8" t="str">
        <f>IF(ISBLANK(MaleDeclaration!G25),"",TEXT(G$2,"00.00")&amp;": "&amp;G$1&amp;" ("&amp;MaleDeclaration!G25&amp;")" )</f>
        <v/>
      </c>
      <c r="H23" s="8" t="str">
        <f>IF(ISBLANK(MaleDeclaration!H25),"",TEXT(H$2,"00.00")&amp;": "&amp;H$1&amp;" ("&amp;MaleDeclaration!H25&amp;")" )</f>
        <v/>
      </c>
      <c r="I23" s="8" t="str">
        <f>IF(ISBLANK(MaleDeclaration!I25),"",TEXT(I$2,"00.00")&amp;": "&amp;I$1&amp;" ("&amp;MaleDeclaration!I25&amp;")" )</f>
        <v/>
      </c>
      <c r="J23" s="8" t="str">
        <f>IF(ISBLANK(MaleDeclaration!J25),"",TEXT(J$2,"00.00")&amp;": "&amp;J$1&amp;" ("&amp;MaleDeclaration!J25&amp;")" )</f>
        <v/>
      </c>
      <c r="K23" s="8" t="str">
        <f>IF(ISBLANK(MaleDeclaration!K25),"",TEXT(K$2,"00.00")&amp;": "&amp;K$1&amp;" ("&amp;MaleDeclaration!K25&amp;")" )</f>
        <v/>
      </c>
      <c r="L23" s="8" t="str">
        <f>IF(ISBLANK(MaleDeclaration!L25),"",TEXT(L$2,"00.00")&amp;": "&amp;L$1&amp;" ("&amp;MaleDeclaration!L25&amp;")" )</f>
        <v/>
      </c>
      <c r="M23" s="8" t="str">
        <f>IF(ISBLANK(MaleDeclaration!M25),"",TEXT(M$2,"00.00")&amp;": "&amp;M$1&amp;" ("&amp;MaleDeclaration!M25&amp;")" )</f>
        <v/>
      </c>
      <c r="N23" s="8" t="str">
        <f>IF(ISBLANK(MaleDeclaration!N25),"",TEXT(N$2,"00.00")&amp;": "&amp;N$1&amp;" ("&amp;MaleDeclaration!N25&amp;")" )</f>
        <v/>
      </c>
    </row>
    <row r="24" spans="1:14" ht="200" customHeight="1" x14ac:dyDescent="0.3">
      <c r="A24" s="9" t="str">
        <f>IF(MaleDeclaration!A26="","",MaleDeclaration!A26)</f>
        <v/>
      </c>
      <c r="B24" s="10" t="str">
        <f t="shared" si="0"/>
        <v/>
      </c>
      <c r="C24" s="8" t="str">
        <f>IF(ISBLANK(MaleDeclaration!C26),"",TEXT(C$2,"00.00")&amp;": "&amp;C$1&amp;" ("&amp;MaleDeclaration!C26&amp;")" )</f>
        <v/>
      </c>
      <c r="D24" s="8" t="str">
        <f>IF(ISBLANK(MaleDeclaration!D26),"",TEXT(D$2,"00.00")&amp;": "&amp;D$1&amp;" ("&amp;MaleDeclaration!D26&amp;")" )</f>
        <v/>
      </c>
      <c r="E24" s="8" t="str">
        <f>IF(ISBLANK(MaleDeclaration!E26),"",TEXT(E$2,"00.00")&amp;": "&amp;E$1&amp;" ("&amp;MaleDeclaration!E26&amp;")" )</f>
        <v/>
      </c>
      <c r="F24" s="8" t="str">
        <f>IF(ISBLANK(MaleDeclaration!F26),"",TEXT(F$2,"00.00")&amp;": "&amp;F$1&amp;" ("&amp;MaleDeclaration!F26&amp;")" )</f>
        <v/>
      </c>
      <c r="G24" s="8" t="str">
        <f>IF(ISBLANK(MaleDeclaration!G26),"",TEXT(G$2,"00.00")&amp;": "&amp;G$1&amp;" ("&amp;MaleDeclaration!G26&amp;")" )</f>
        <v/>
      </c>
      <c r="H24" s="8" t="str">
        <f>IF(ISBLANK(MaleDeclaration!H26),"",TEXT(H$2,"00.00")&amp;": "&amp;H$1&amp;" ("&amp;MaleDeclaration!H26&amp;")" )</f>
        <v/>
      </c>
      <c r="I24" s="8" t="str">
        <f>IF(ISBLANK(MaleDeclaration!I26),"",TEXT(I$2,"00.00")&amp;": "&amp;I$1&amp;" ("&amp;MaleDeclaration!I26&amp;")" )</f>
        <v/>
      </c>
      <c r="J24" s="8" t="str">
        <f>IF(ISBLANK(MaleDeclaration!J26),"",TEXT(J$2,"00.00")&amp;": "&amp;J$1&amp;" ("&amp;MaleDeclaration!J26&amp;")" )</f>
        <v/>
      </c>
      <c r="K24" s="8" t="str">
        <f>IF(ISBLANK(MaleDeclaration!K26),"",TEXT(K$2,"00.00")&amp;": "&amp;K$1&amp;" ("&amp;MaleDeclaration!K26&amp;")" )</f>
        <v/>
      </c>
      <c r="L24" s="8" t="str">
        <f>IF(ISBLANK(MaleDeclaration!L26),"",TEXT(L$2,"00.00")&amp;": "&amp;L$1&amp;" ("&amp;MaleDeclaration!L26&amp;")" )</f>
        <v/>
      </c>
      <c r="M24" s="8" t="str">
        <f>IF(ISBLANK(MaleDeclaration!M26),"",TEXT(M$2,"00.00")&amp;": "&amp;M$1&amp;" ("&amp;MaleDeclaration!M26&amp;")" )</f>
        <v/>
      </c>
      <c r="N24" s="8" t="str">
        <f>IF(ISBLANK(MaleDeclaration!N26),"",TEXT(N$2,"00.00")&amp;": "&amp;N$1&amp;" ("&amp;MaleDeclaration!N26&amp;")" )</f>
        <v/>
      </c>
    </row>
    <row r="25" spans="1:14" ht="200" customHeight="1" x14ac:dyDescent="0.3">
      <c r="A25" s="9" t="str">
        <f>IF(MaleDeclaration!A27="","",MaleDeclaration!A27)</f>
        <v/>
      </c>
      <c r="B25" s="10" t="str">
        <f t="shared" si="0"/>
        <v/>
      </c>
      <c r="C25" s="8" t="str">
        <f>IF(ISBLANK(MaleDeclaration!C27),"",TEXT(C$2,"00.00")&amp;": "&amp;C$1&amp;" ("&amp;MaleDeclaration!C27&amp;")" )</f>
        <v/>
      </c>
      <c r="D25" s="8" t="str">
        <f>IF(ISBLANK(MaleDeclaration!D27),"",TEXT(D$2,"00.00")&amp;": "&amp;D$1&amp;" ("&amp;MaleDeclaration!D27&amp;")" )</f>
        <v/>
      </c>
      <c r="E25" s="8" t="str">
        <f>IF(ISBLANK(MaleDeclaration!E27),"",TEXT(E$2,"00.00")&amp;": "&amp;E$1&amp;" ("&amp;MaleDeclaration!E27&amp;")" )</f>
        <v/>
      </c>
      <c r="F25" s="8" t="str">
        <f>IF(ISBLANK(MaleDeclaration!F27),"",TEXT(F$2,"00.00")&amp;": "&amp;F$1&amp;" ("&amp;MaleDeclaration!F27&amp;")" )</f>
        <v/>
      </c>
      <c r="G25" s="8" t="str">
        <f>IF(ISBLANK(MaleDeclaration!G27),"",TEXT(G$2,"00.00")&amp;": "&amp;G$1&amp;" ("&amp;MaleDeclaration!G27&amp;")" )</f>
        <v/>
      </c>
      <c r="H25" s="8" t="str">
        <f>IF(ISBLANK(MaleDeclaration!H27),"",TEXT(H$2,"00.00")&amp;": "&amp;H$1&amp;" ("&amp;MaleDeclaration!H27&amp;")" )</f>
        <v/>
      </c>
      <c r="I25" s="8" t="str">
        <f>IF(ISBLANK(MaleDeclaration!I27),"",TEXT(I$2,"00.00")&amp;": "&amp;I$1&amp;" ("&amp;MaleDeclaration!I27&amp;")" )</f>
        <v/>
      </c>
      <c r="J25" s="8" t="str">
        <f>IF(ISBLANK(MaleDeclaration!J27),"",TEXT(J$2,"00.00")&amp;": "&amp;J$1&amp;" ("&amp;MaleDeclaration!J27&amp;")" )</f>
        <v/>
      </c>
      <c r="K25" s="8" t="str">
        <f>IF(ISBLANK(MaleDeclaration!K27),"",TEXT(K$2,"00.00")&amp;": "&amp;K$1&amp;" ("&amp;MaleDeclaration!K27&amp;")" )</f>
        <v/>
      </c>
      <c r="L25" s="8" t="str">
        <f>IF(ISBLANK(MaleDeclaration!L27),"",TEXT(L$2,"00.00")&amp;": "&amp;L$1&amp;" ("&amp;MaleDeclaration!L27&amp;")" )</f>
        <v/>
      </c>
      <c r="M25" s="8" t="str">
        <f>IF(ISBLANK(MaleDeclaration!M27),"",TEXT(M$2,"00.00")&amp;": "&amp;M$1&amp;" ("&amp;MaleDeclaration!M27&amp;")" )</f>
        <v/>
      </c>
      <c r="N25" s="8" t="str">
        <f>IF(ISBLANK(MaleDeclaration!N27),"",TEXT(N$2,"00.00")&amp;": "&amp;N$1&amp;" ("&amp;MaleDeclaration!N27&amp;")" )</f>
        <v/>
      </c>
    </row>
    <row r="26" spans="1:14" ht="200" customHeight="1" x14ac:dyDescent="0.3">
      <c r="A26" s="9" t="str">
        <f>IF(MaleDeclaration!A28="","",MaleDeclaration!A28)</f>
        <v/>
      </c>
      <c r="B26" s="10" t="str">
        <f t="shared" si="0"/>
        <v/>
      </c>
      <c r="C26" s="8" t="str">
        <f>IF(ISBLANK(MaleDeclaration!C28),"",TEXT(C$2,"00.00")&amp;": "&amp;C$1&amp;" ("&amp;MaleDeclaration!C28&amp;")" )</f>
        <v/>
      </c>
      <c r="D26" s="8" t="str">
        <f>IF(ISBLANK(MaleDeclaration!D28),"",TEXT(D$2,"00.00")&amp;": "&amp;D$1&amp;" ("&amp;MaleDeclaration!D28&amp;")" )</f>
        <v/>
      </c>
      <c r="E26" s="8" t="str">
        <f>IF(ISBLANK(MaleDeclaration!E28),"",TEXT(E$2,"00.00")&amp;": "&amp;E$1&amp;" ("&amp;MaleDeclaration!E28&amp;")" )</f>
        <v/>
      </c>
      <c r="F26" s="8" t="str">
        <f>IF(ISBLANK(MaleDeclaration!F28),"",TEXT(F$2,"00.00")&amp;": "&amp;F$1&amp;" ("&amp;MaleDeclaration!F28&amp;")" )</f>
        <v/>
      </c>
      <c r="G26" s="8" t="str">
        <f>IF(ISBLANK(MaleDeclaration!G28),"",TEXT(G$2,"00.00")&amp;": "&amp;G$1&amp;" ("&amp;MaleDeclaration!G28&amp;")" )</f>
        <v/>
      </c>
      <c r="H26" s="8" t="str">
        <f>IF(ISBLANK(MaleDeclaration!H28),"",TEXT(H$2,"00.00")&amp;": "&amp;H$1&amp;" ("&amp;MaleDeclaration!H28&amp;")" )</f>
        <v/>
      </c>
      <c r="I26" s="8" t="str">
        <f>IF(ISBLANK(MaleDeclaration!I28),"",TEXT(I$2,"00.00")&amp;": "&amp;I$1&amp;" ("&amp;MaleDeclaration!I28&amp;")" )</f>
        <v/>
      </c>
      <c r="J26" s="8" t="str">
        <f>IF(ISBLANK(MaleDeclaration!J28),"",TEXT(J$2,"00.00")&amp;": "&amp;J$1&amp;" ("&amp;MaleDeclaration!J28&amp;")" )</f>
        <v/>
      </c>
      <c r="K26" s="8" t="str">
        <f>IF(ISBLANK(MaleDeclaration!K28),"",TEXT(K$2,"00.00")&amp;": "&amp;K$1&amp;" ("&amp;MaleDeclaration!K28&amp;")" )</f>
        <v/>
      </c>
      <c r="L26" s="8" t="str">
        <f>IF(ISBLANK(MaleDeclaration!L28),"",TEXT(L$2,"00.00")&amp;": "&amp;L$1&amp;" ("&amp;MaleDeclaration!L28&amp;")" )</f>
        <v/>
      </c>
      <c r="M26" s="8" t="str">
        <f>IF(ISBLANK(MaleDeclaration!M28),"",TEXT(M$2,"00.00")&amp;": "&amp;M$1&amp;" ("&amp;MaleDeclaration!M28&amp;")" )</f>
        <v/>
      </c>
      <c r="N26" s="8" t="str">
        <f>IF(ISBLANK(MaleDeclaration!N28),"",TEXT(N$2,"00.00")&amp;": "&amp;N$1&amp;" ("&amp;MaleDeclaration!N28&amp;")" )</f>
        <v/>
      </c>
    </row>
    <row r="27" spans="1:14" ht="200" customHeight="1" x14ac:dyDescent="0.3">
      <c r="A27" s="9" t="str">
        <f>IF(MaleDeclaration!A29="","",MaleDeclaration!A29)</f>
        <v/>
      </c>
      <c r="B27" s="10" t="str">
        <f t="shared" si="0"/>
        <v/>
      </c>
      <c r="C27" s="8" t="str">
        <f>IF(ISBLANK(MaleDeclaration!C29),"",TEXT(C$2,"00.00")&amp;": "&amp;C$1&amp;" ("&amp;MaleDeclaration!C29&amp;")" )</f>
        <v/>
      </c>
      <c r="D27" s="8" t="str">
        <f>IF(ISBLANK(MaleDeclaration!D29),"",TEXT(D$2,"00.00")&amp;": "&amp;D$1&amp;" ("&amp;MaleDeclaration!D29&amp;")" )</f>
        <v/>
      </c>
      <c r="E27" s="8" t="str">
        <f>IF(ISBLANK(MaleDeclaration!E29),"",TEXT(E$2,"00.00")&amp;": "&amp;E$1&amp;" ("&amp;MaleDeclaration!E29&amp;")" )</f>
        <v/>
      </c>
      <c r="F27" s="8" t="str">
        <f>IF(ISBLANK(MaleDeclaration!F29),"",TEXT(F$2,"00.00")&amp;": "&amp;F$1&amp;" ("&amp;MaleDeclaration!F29&amp;")" )</f>
        <v/>
      </c>
      <c r="G27" s="8" t="str">
        <f>IF(ISBLANK(MaleDeclaration!G29),"",TEXT(G$2,"00.00")&amp;": "&amp;G$1&amp;" ("&amp;MaleDeclaration!G29&amp;")" )</f>
        <v/>
      </c>
      <c r="H27" s="8" t="str">
        <f>IF(ISBLANK(MaleDeclaration!H29),"",TEXT(H$2,"00.00")&amp;": "&amp;H$1&amp;" ("&amp;MaleDeclaration!H29&amp;")" )</f>
        <v/>
      </c>
      <c r="I27" s="8" t="str">
        <f>IF(ISBLANK(MaleDeclaration!I29),"",TEXT(I$2,"00.00")&amp;": "&amp;I$1&amp;" ("&amp;MaleDeclaration!I29&amp;")" )</f>
        <v/>
      </c>
      <c r="J27" s="8" t="str">
        <f>IF(ISBLANK(MaleDeclaration!J29),"",TEXT(J$2,"00.00")&amp;": "&amp;J$1&amp;" ("&amp;MaleDeclaration!J29&amp;")" )</f>
        <v/>
      </c>
      <c r="K27" s="8" t="str">
        <f>IF(ISBLANK(MaleDeclaration!K29),"",TEXT(K$2,"00.00")&amp;": "&amp;K$1&amp;" ("&amp;MaleDeclaration!K29&amp;")" )</f>
        <v/>
      </c>
      <c r="L27" s="8" t="str">
        <f>IF(ISBLANK(MaleDeclaration!L29),"",TEXT(L$2,"00.00")&amp;": "&amp;L$1&amp;" ("&amp;MaleDeclaration!L29&amp;")" )</f>
        <v/>
      </c>
      <c r="M27" s="8" t="str">
        <f>IF(ISBLANK(MaleDeclaration!M29),"",TEXT(M$2,"00.00")&amp;": "&amp;M$1&amp;" ("&amp;MaleDeclaration!M29&amp;")" )</f>
        <v/>
      </c>
      <c r="N27" s="8" t="str">
        <f>IF(ISBLANK(MaleDeclaration!N29),"",TEXT(N$2,"00.00")&amp;": "&amp;N$1&amp;" ("&amp;MaleDeclaration!N29&amp;")" )</f>
        <v/>
      </c>
    </row>
    <row r="28" spans="1:14" ht="200" customHeight="1" x14ac:dyDescent="0.3">
      <c r="A28" s="9" t="str">
        <f>IF(MaleDeclaration!A30="","",MaleDeclaration!A30)</f>
        <v/>
      </c>
      <c r="B28" s="10" t="str">
        <f t="shared" si="0"/>
        <v/>
      </c>
      <c r="C28" s="8" t="str">
        <f>IF(ISBLANK(MaleDeclaration!C30),"",TEXT(C$2,"00.00")&amp;": "&amp;C$1&amp;" ("&amp;MaleDeclaration!C30&amp;")" )</f>
        <v/>
      </c>
      <c r="D28" s="8" t="str">
        <f>IF(ISBLANK(MaleDeclaration!D30),"",TEXT(D$2,"00.00")&amp;": "&amp;D$1&amp;" ("&amp;MaleDeclaration!D30&amp;")" )</f>
        <v/>
      </c>
      <c r="E28" s="8" t="str">
        <f>IF(ISBLANK(MaleDeclaration!E30),"",TEXT(E$2,"00.00")&amp;": "&amp;E$1&amp;" ("&amp;MaleDeclaration!E30&amp;")" )</f>
        <v/>
      </c>
      <c r="F28" s="8" t="str">
        <f>IF(ISBLANK(MaleDeclaration!F30),"",TEXT(F$2,"00.00")&amp;": "&amp;F$1&amp;" ("&amp;MaleDeclaration!F30&amp;")" )</f>
        <v/>
      </c>
      <c r="G28" s="8" t="str">
        <f>IF(ISBLANK(MaleDeclaration!G30),"",TEXT(G$2,"00.00")&amp;": "&amp;G$1&amp;" ("&amp;MaleDeclaration!G30&amp;")" )</f>
        <v/>
      </c>
      <c r="H28" s="8" t="str">
        <f>IF(ISBLANK(MaleDeclaration!H30),"",TEXT(H$2,"00.00")&amp;": "&amp;H$1&amp;" ("&amp;MaleDeclaration!H30&amp;")" )</f>
        <v/>
      </c>
      <c r="I28" s="8" t="str">
        <f>IF(ISBLANK(MaleDeclaration!I30),"",TEXT(I$2,"00.00")&amp;": "&amp;I$1&amp;" ("&amp;MaleDeclaration!I30&amp;")" )</f>
        <v/>
      </c>
      <c r="J28" s="8" t="str">
        <f>IF(ISBLANK(MaleDeclaration!J30),"",TEXT(J$2,"00.00")&amp;": "&amp;J$1&amp;" ("&amp;MaleDeclaration!J30&amp;")" )</f>
        <v/>
      </c>
      <c r="K28" s="8" t="str">
        <f>IF(ISBLANK(MaleDeclaration!K30),"",TEXT(K$2,"00.00")&amp;": "&amp;K$1&amp;" ("&amp;MaleDeclaration!K30&amp;")" )</f>
        <v/>
      </c>
      <c r="L28" s="8" t="str">
        <f>IF(ISBLANK(MaleDeclaration!L30),"",TEXT(L$2,"00.00")&amp;": "&amp;L$1&amp;" ("&amp;MaleDeclaration!L30&amp;")" )</f>
        <v/>
      </c>
      <c r="M28" s="8" t="str">
        <f>IF(ISBLANK(MaleDeclaration!M30),"",TEXT(M$2,"00.00")&amp;": "&amp;M$1&amp;" ("&amp;MaleDeclaration!M30&amp;")" )</f>
        <v/>
      </c>
      <c r="N28" s="8" t="str">
        <f>IF(ISBLANK(MaleDeclaration!N30),"",TEXT(N$2,"00.00")&amp;": "&amp;N$1&amp;" ("&amp;MaleDeclaration!N30&amp;")" )</f>
        <v/>
      </c>
    </row>
  </sheetData>
  <sheetProtection sheet="1" objects="1" scenarios="1"/>
  <phoneticPr fontId="1" type="noConversion"/>
  <pageMargins left="0.70866141732283472" right="0.70866141732283472" top="0.74803149606299213" bottom="0.74803149606299213" header="0.31496062992125984" footer="0.31496062992125984"/>
  <pageSetup paperSize="9" scale="59" fitToHeight="5"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8C43F3-7964-A948-9682-355AF9A89D92}">
  <sheetPr codeName="Sheet5">
    <pageSetUpPr fitToPage="1"/>
  </sheetPr>
  <dimension ref="A1:O28"/>
  <sheetViews>
    <sheetView topLeftCell="A3" zoomScale="70" zoomScaleNormal="70" workbookViewId="0">
      <selection activeCell="M149" sqref="A1:M149"/>
    </sheetView>
  </sheetViews>
  <sheetFormatPr defaultColWidth="11.44140625" defaultRowHeight="20" x14ac:dyDescent="0.3"/>
  <cols>
    <col min="1" max="1" width="66.5546875" style="8" customWidth="1"/>
    <col min="2" max="2" width="99.77734375" style="8" customWidth="1"/>
    <col min="3" max="3" width="42.77734375" style="8" hidden="1" customWidth="1"/>
    <col min="4" max="4" width="33.77734375" style="8" hidden="1" customWidth="1"/>
    <col min="5" max="5" width="31.5546875" style="8" hidden="1" customWidth="1"/>
    <col min="6" max="6" width="39.5546875" style="8" hidden="1" customWidth="1"/>
    <col min="7" max="7" width="31" style="8" hidden="1" customWidth="1"/>
    <col min="8" max="8" width="29.44140625" style="8" hidden="1" customWidth="1"/>
    <col min="9" max="9" width="34.5546875" style="8" hidden="1" customWidth="1"/>
    <col min="10" max="10" width="40.77734375" style="8" hidden="1" customWidth="1"/>
    <col min="11" max="11" width="29.44140625" style="8" hidden="1" customWidth="1"/>
    <col min="12" max="12" width="30.44140625" style="8" hidden="1" customWidth="1"/>
    <col min="13" max="14" width="29.44140625" style="8" hidden="1" customWidth="1"/>
    <col min="15" max="15" width="31.21875" style="8" hidden="1" customWidth="1"/>
    <col min="16" max="16" width="14.5546875" style="8" customWidth="1"/>
    <col min="17" max="16384" width="11.44140625" style="8"/>
  </cols>
  <sheetData>
    <row r="1" spans="1:15" hidden="1" x14ac:dyDescent="0.3">
      <c r="B1" s="8" t="str">
        <f>"U16 Boys: Report for events 15mins before the start" &amp; CHAR(10)</f>
        <v xml:space="preserve">U16 Boys: Report for events 15mins before the start
</v>
      </c>
      <c r="C1" s="8" t="str">
        <f t="array" ref="C1:O2">MaleDeclaration!T3:AF4</f>
        <v>TRIPLE JUMP</v>
      </c>
      <c r="D1" s="8" t="str">
        <v>DISCUS</v>
      </c>
      <c r="E1" s="8" t="str">
        <v>100mH</v>
      </c>
      <c r="F1" s="8" t="str">
        <v>1500m</v>
      </c>
      <c r="G1" s="8" t="str">
        <v>HIGH JUMP</v>
      </c>
      <c r="H1" s="8" t="str">
        <v>100m</v>
      </c>
      <c r="I1" s="8" t="str">
        <v>JAVELIN</v>
      </c>
      <c r="J1" s="8" t="str">
        <v>300m</v>
      </c>
      <c r="K1" s="8" t="str">
        <v>LONG JUMP</v>
      </c>
      <c r="L1" s="8" t="str">
        <v>SHOT</v>
      </c>
      <c r="M1" s="8" t="str">
        <v>200m</v>
      </c>
      <c r="N1" s="8" t="str">
        <v>800m</v>
      </c>
      <c r="O1" s="8" t="str">
        <v>4 x 100m</v>
      </c>
    </row>
    <row r="2" spans="1:15" hidden="1" x14ac:dyDescent="0.3">
      <c r="C2" s="15">
        <v>10</v>
      </c>
      <c r="D2" s="15">
        <v>10</v>
      </c>
      <c r="E2" s="15">
        <v>10.4</v>
      </c>
      <c r="F2" s="15">
        <v>11.05</v>
      </c>
      <c r="G2" s="15">
        <v>11.3</v>
      </c>
      <c r="H2" s="15">
        <v>12.15</v>
      </c>
      <c r="I2" s="15">
        <v>13</v>
      </c>
      <c r="J2" s="15">
        <v>13.55</v>
      </c>
      <c r="K2" s="15">
        <v>14</v>
      </c>
      <c r="L2" s="15">
        <v>15</v>
      </c>
      <c r="M2" s="15">
        <v>15.2</v>
      </c>
      <c r="N2" s="8">
        <v>16.25</v>
      </c>
      <c r="O2" s="8">
        <v>16.55</v>
      </c>
    </row>
    <row r="3" spans="1:15" ht="200" customHeight="1" x14ac:dyDescent="0.3">
      <c r="A3" s="9" t="str">
        <f>IF(MaleDeclaration!R5="","",MaleDeclaration!R5)</f>
        <v/>
      </c>
      <c r="B3" s="10" t="str">
        <f>IF(A3="","",$B$1&amp;CHAR(10)&amp;SUBSTITUTE(IF(C3="","",C3&amp;"$")&amp;IF(D3="","",D3&amp;"$")&amp;IF(E3="","",E3&amp;"$")&amp;IF(F3="","",F3&amp;"$")&amp;IF(G3="","",G3&amp;"$")&amp;IF(H3="","",H3&amp;"$")&amp;IF(I3="","",I3&amp;"$")&amp;IF(J3="","",J3&amp;"$")&amp;IF(K3="","",K3&amp;"$")&amp;IF(L3="","",L3&amp;"$")&amp;IF(M3="","",M3&amp;"$")&amp;IF(N3="","",N3&amp;"$")&amp;IF(O3="","",O3),"$",CHAR(10)))</f>
        <v/>
      </c>
      <c r="C3" s="8" t="str">
        <f>IF(ISBLANK(MaleDeclaration!T5),"",TEXT(C$2,"00.00")&amp;": "&amp;C$1&amp;" ("&amp;MaleDeclaration!T5&amp;")" )</f>
        <v/>
      </c>
      <c r="D3" s="8" t="str">
        <f>IF(ISBLANK(MaleDeclaration!U5),"",TEXT(D$2,"00.00")&amp;": "&amp;D$1&amp;" ("&amp;MaleDeclaration!U5&amp;")" )</f>
        <v/>
      </c>
      <c r="E3" s="8" t="str">
        <f>IF(ISBLANK(MaleDeclaration!V5),"",TEXT(E$2,"00.00")&amp;": "&amp;E$1&amp;" ("&amp;MaleDeclaration!V5&amp;")" )</f>
        <v/>
      </c>
      <c r="F3" s="8" t="str">
        <f>IF(ISBLANK(MaleDeclaration!W5),"",TEXT(F$2,"00.00")&amp;": "&amp;F$1&amp;" ("&amp;MaleDeclaration!W5&amp;")" )</f>
        <v/>
      </c>
      <c r="G3" s="8" t="str">
        <f>IF(ISBLANK(MaleDeclaration!X5),"",TEXT(G$2,"00.00")&amp;": "&amp;G$1&amp;" ("&amp;MaleDeclaration!X5&amp;")" )</f>
        <v/>
      </c>
      <c r="H3" s="8" t="str">
        <f>IF(ISBLANK(MaleDeclaration!Y5),"",TEXT(H$2,"00.00")&amp;": "&amp;H$1&amp;" ("&amp;MaleDeclaration!Y5&amp;")" )</f>
        <v/>
      </c>
      <c r="I3" s="8" t="str">
        <f>IF(ISBLANK(MaleDeclaration!Z5),"",TEXT(I$2,"00.00")&amp;": "&amp;I$1&amp;" ("&amp;MaleDeclaration!Z5&amp;")" )</f>
        <v/>
      </c>
      <c r="J3" s="8" t="str">
        <f>IF(ISBLANK(MaleDeclaration!AA5),"",TEXT(J$2,"00.00")&amp;": "&amp;J$1&amp;" ("&amp;MaleDeclaration!AA5&amp;")" )</f>
        <v/>
      </c>
      <c r="K3" s="8" t="str">
        <f>IF(ISBLANK(MaleDeclaration!AB5),"",TEXT(K$2,"00.00")&amp;": "&amp;K$1&amp;" ("&amp;MaleDeclaration!AB5&amp;")" )</f>
        <v/>
      </c>
      <c r="L3" s="8" t="str">
        <f>IF(ISBLANK(MaleDeclaration!AC5),"",TEXT(L$2,"00.00")&amp;": "&amp;L$1&amp;" ("&amp;MaleDeclaration!AC5&amp;")" )</f>
        <v/>
      </c>
      <c r="M3" s="8" t="str">
        <f>IF(ISBLANK(MaleDeclaration!AD5),"",TEXT(M$2,"00.00")&amp;": "&amp;M$1&amp;" ("&amp;MaleDeclaration!AD5&amp;")" )</f>
        <v/>
      </c>
      <c r="N3" s="8" t="str">
        <f>IF(ISBLANK(MaleDeclaration!AE5),"",TEXT(N$2,"00.00")&amp;": "&amp;N$1&amp;" ("&amp;MaleDeclaration!AE5&amp;")" )</f>
        <v/>
      </c>
      <c r="O3" s="8" t="str">
        <f>IF(ISBLANK(MaleDeclaration!AF5),"",TEXT(O$2,"00.00")&amp;": "&amp;O$1&amp;" ("&amp;MaleDeclaration!AF5&amp;")" )</f>
        <v/>
      </c>
    </row>
    <row r="4" spans="1:15" ht="200" customHeight="1" x14ac:dyDescent="0.3">
      <c r="A4" s="9" t="str">
        <f>IF(MaleDeclaration!R6="","",MaleDeclaration!R6)</f>
        <v/>
      </c>
      <c r="B4" s="10" t="str">
        <f t="shared" ref="B4:B28" si="0">IF(A4="","",$B$1&amp;CHAR(10)&amp;SUBSTITUTE(IF(C4="","",C4&amp;"$")&amp;IF(D4="","",D4&amp;"$")&amp;IF(E4="","",E4&amp;"$")&amp;IF(F4="","",F4&amp;"$")&amp;IF(G4="","",G4&amp;"$")&amp;IF(H4="","",H4&amp;"$")&amp;IF(I4="","",I4&amp;"$")&amp;IF(J4="","",J4&amp;"$")&amp;IF(K4="","",K4&amp;"$")&amp;IF(L4="","",L4&amp;"$")&amp;IF(M4="","",M4&amp;"$")&amp;IF(N4="","",N4&amp;"$")&amp;IF(O4="","",O4),"$",CHAR(10)))</f>
        <v/>
      </c>
      <c r="C4" s="8" t="str">
        <f>IF(ISBLANK(MaleDeclaration!T6),"",TEXT(C$2,"00.00")&amp;": "&amp;C$1&amp;" ("&amp;MaleDeclaration!T6&amp;")" )</f>
        <v/>
      </c>
      <c r="D4" s="8" t="str">
        <f>IF(ISBLANK(MaleDeclaration!U6),"",TEXT(D$2,"00.00")&amp;": "&amp;D$1&amp;" ("&amp;MaleDeclaration!U6&amp;")" )</f>
        <v/>
      </c>
      <c r="E4" s="8" t="str">
        <f>IF(ISBLANK(MaleDeclaration!V6),"",TEXT(E$2,"00.00")&amp;": "&amp;E$1&amp;" ("&amp;MaleDeclaration!V6&amp;")" )</f>
        <v/>
      </c>
      <c r="F4" s="8" t="str">
        <f>IF(ISBLANK(MaleDeclaration!W6),"",TEXT(F$2,"00.00")&amp;": "&amp;F$1&amp;" ("&amp;MaleDeclaration!W6&amp;")" )</f>
        <v/>
      </c>
      <c r="G4" s="8" t="str">
        <f>IF(ISBLANK(MaleDeclaration!X6),"",TEXT(G$2,"00.00")&amp;": "&amp;G$1&amp;" ("&amp;MaleDeclaration!X6&amp;")" )</f>
        <v/>
      </c>
      <c r="H4" s="8" t="str">
        <f>IF(ISBLANK(MaleDeclaration!Y6),"",TEXT(H$2,"00.00")&amp;": "&amp;H$1&amp;" ("&amp;MaleDeclaration!Y6&amp;")" )</f>
        <v/>
      </c>
      <c r="I4" s="8" t="str">
        <f>IF(ISBLANK(MaleDeclaration!Z6),"",TEXT(I$2,"00.00")&amp;": "&amp;I$1&amp;" ("&amp;MaleDeclaration!Z6&amp;")" )</f>
        <v/>
      </c>
      <c r="J4" s="8" t="str">
        <f>IF(ISBLANK(MaleDeclaration!AA6),"",TEXT(J$2,"00.00")&amp;": "&amp;J$1&amp;" ("&amp;MaleDeclaration!AA6&amp;")" )</f>
        <v/>
      </c>
      <c r="K4" s="8" t="str">
        <f>IF(ISBLANK(MaleDeclaration!AB6),"",TEXT(K$2,"00.00")&amp;": "&amp;K$1&amp;" ("&amp;MaleDeclaration!AB6&amp;")" )</f>
        <v/>
      </c>
      <c r="L4" s="8" t="str">
        <f>IF(ISBLANK(MaleDeclaration!AC6),"",TEXT(L$2,"00.00")&amp;": "&amp;L$1&amp;" ("&amp;MaleDeclaration!AC6&amp;")" )</f>
        <v/>
      </c>
      <c r="M4" s="8" t="str">
        <f>IF(ISBLANK(MaleDeclaration!AD6),"",TEXT(M$2,"00.00")&amp;": "&amp;M$1&amp;" ("&amp;MaleDeclaration!AD6&amp;")" )</f>
        <v/>
      </c>
      <c r="N4" s="8" t="str">
        <f>IF(ISBLANK(MaleDeclaration!AE6),"",TEXT(N$2,"00.00")&amp;": "&amp;N$1&amp;" ("&amp;MaleDeclaration!AE6&amp;")" )</f>
        <v/>
      </c>
      <c r="O4" s="8" t="str">
        <f>IF(ISBLANK(MaleDeclaration!AF6),"",TEXT(O$2,"00.00")&amp;": "&amp;O$1&amp;" ("&amp;MaleDeclaration!AF6&amp;")" )</f>
        <v/>
      </c>
    </row>
    <row r="5" spans="1:15" ht="200" customHeight="1" x14ac:dyDescent="0.3">
      <c r="A5" s="9" t="str">
        <f>IF(MaleDeclaration!R7="","",MaleDeclaration!R7)</f>
        <v/>
      </c>
      <c r="B5" s="10" t="str">
        <f t="shared" si="0"/>
        <v/>
      </c>
      <c r="C5" s="8" t="str">
        <f>IF(ISBLANK(MaleDeclaration!T7),"",TEXT(C$2,"00.00")&amp;": "&amp;C$1&amp;" ("&amp;MaleDeclaration!T7&amp;")" )</f>
        <v/>
      </c>
      <c r="D5" s="8" t="str">
        <f>IF(ISBLANK(MaleDeclaration!U7),"",TEXT(D$2,"00.00")&amp;": "&amp;D$1&amp;" ("&amp;MaleDeclaration!U7&amp;")" )</f>
        <v/>
      </c>
      <c r="E5" s="8" t="str">
        <f>IF(ISBLANK(MaleDeclaration!V7),"",TEXT(E$2,"00.00")&amp;": "&amp;E$1&amp;" ("&amp;MaleDeclaration!V7&amp;")" )</f>
        <v/>
      </c>
      <c r="F5" s="8" t="str">
        <f>IF(ISBLANK(MaleDeclaration!W7),"",TEXT(F$2,"00.00")&amp;": "&amp;F$1&amp;" ("&amp;MaleDeclaration!W7&amp;")" )</f>
        <v/>
      </c>
      <c r="G5" s="8" t="str">
        <f>IF(ISBLANK(MaleDeclaration!X7),"",TEXT(G$2,"00.00")&amp;": "&amp;G$1&amp;" ("&amp;MaleDeclaration!X7&amp;")" )</f>
        <v/>
      </c>
      <c r="H5" s="8" t="str">
        <f>IF(ISBLANK(MaleDeclaration!Y7),"",TEXT(H$2,"00.00")&amp;": "&amp;H$1&amp;" ("&amp;MaleDeclaration!Y7&amp;")" )</f>
        <v/>
      </c>
      <c r="I5" s="8" t="str">
        <f>IF(ISBLANK(MaleDeclaration!Z7),"",TEXT(I$2,"00.00")&amp;": "&amp;I$1&amp;" ("&amp;MaleDeclaration!Z7&amp;")" )</f>
        <v/>
      </c>
      <c r="J5" s="8" t="str">
        <f>IF(ISBLANK(MaleDeclaration!AA7),"",TEXT(J$2,"00.00")&amp;": "&amp;J$1&amp;" ("&amp;MaleDeclaration!AA7&amp;")" )</f>
        <v/>
      </c>
      <c r="K5" s="8" t="str">
        <f>IF(ISBLANK(MaleDeclaration!AB7),"",TEXT(K$2,"00.00")&amp;": "&amp;K$1&amp;" ("&amp;MaleDeclaration!AB7&amp;")" )</f>
        <v/>
      </c>
      <c r="L5" s="8" t="str">
        <f>IF(ISBLANK(MaleDeclaration!AC7),"",TEXT(L$2,"00.00")&amp;": "&amp;L$1&amp;" ("&amp;MaleDeclaration!AC7&amp;")" )</f>
        <v/>
      </c>
      <c r="M5" s="8" t="str">
        <f>IF(ISBLANK(MaleDeclaration!AD7),"",TEXT(M$2,"00.00")&amp;": "&amp;M$1&amp;" ("&amp;MaleDeclaration!AD7&amp;")" )</f>
        <v/>
      </c>
      <c r="N5" s="8" t="str">
        <f>IF(ISBLANK(MaleDeclaration!AE7),"",TEXT(N$2,"00.00")&amp;": "&amp;N$1&amp;" ("&amp;MaleDeclaration!AE7&amp;")" )</f>
        <v/>
      </c>
      <c r="O5" s="8" t="str">
        <f>IF(ISBLANK(MaleDeclaration!AF7),"",TEXT(O$2,"00.00")&amp;": "&amp;O$1&amp;" ("&amp;MaleDeclaration!AF7&amp;")" )</f>
        <v/>
      </c>
    </row>
    <row r="6" spans="1:15" ht="200" customHeight="1" x14ac:dyDescent="0.3">
      <c r="A6" s="9" t="str">
        <f>IF(MaleDeclaration!R8="","",MaleDeclaration!R8)</f>
        <v/>
      </c>
      <c r="B6" s="10" t="str">
        <f t="shared" si="0"/>
        <v/>
      </c>
      <c r="C6" s="8" t="str">
        <f>IF(ISBLANK(MaleDeclaration!T8),"",TEXT(C$2,"00.00")&amp;": "&amp;C$1&amp;" ("&amp;MaleDeclaration!T8&amp;")" )</f>
        <v/>
      </c>
      <c r="D6" s="8" t="str">
        <f>IF(ISBLANK(MaleDeclaration!U8),"",TEXT(D$2,"00.00")&amp;": "&amp;D$1&amp;" ("&amp;MaleDeclaration!U8&amp;")" )</f>
        <v/>
      </c>
      <c r="E6" s="8" t="str">
        <f>IF(ISBLANK(MaleDeclaration!V8),"",TEXT(E$2,"00.00")&amp;": "&amp;E$1&amp;" ("&amp;MaleDeclaration!V8&amp;")" )</f>
        <v/>
      </c>
      <c r="F6" s="8" t="str">
        <f>IF(ISBLANK(MaleDeclaration!W8),"",TEXT(F$2,"00.00")&amp;": "&amp;F$1&amp;" ("&amp;MaleDeclaration!W8&amp;")" )</f>
        <v/>
      </c>
      <c r="G6" s="8" t="str">
        <f>IF(ISBLANK(MaleDeclaration!X8),"",TEXT(G$2,"00.00")&amp;": "&amp;G$1&amp;" ("&amp;MaleDeclaration!X8&amp;")" )</f>
        <v/>
      </c>
      <c r="H6" s="8" t="str">
        <f>IF(ISBLANK(MaleDeclaration!Y8),"",TEXT(H$2,"00.00")&amp;": "&amp;H$1&amp;" ("&amp;MaleDeclaration!Y8&amp;")" )</f>
        <v/>
      </c>
      <c r="I6" s="8" t="str">
        <f>IF(ISBLANK(MaleDeclaration!Z8),"",TEXT(I$2,"00.00")&amp;": "&amp;I$1&amp;" ("&amp;MaleDeclaration!Z8&amp;")" )</f>
        <v/>
      </c>
      <c r="J6" s="8" t="str">
        <f>IF(ISBLANK(MaleDeclaration!AA8),"",TEXT(J$2,"00.00")&amp;": "&amp;J$1&amp;" ("&amp;MaleDeclaration!AA8&amp;")" )</f>
        <v/>
      </c>
      <c r="K6" s="8" t="str">
        <f>IF(ISBLANK(MaleDeclaration!AB8),"",TEXT(K$2,"00.00")&amp;": "&amp;K$1&amp;" ("&amp;MaleDeclaration!AB8&amp;")" )</f>
        <v/>
      </c>
      <c r="L6" s="8" t="str">
        <f>IF(ISBLANK(MaleDeclaration!AC8),"",TEXT(L$2,"00.00")&amp;": "&amp;L$1&amp;" ("&amp;MaleDeclaration!AC8&amp;")" )</f>
        <v/>
      </c>
      <c r="M6" s="8" t="str">
        <f>IF(ISBLANK(MaleDeclaration!AD8),"",TEXT(M$2,"00.00")&amp;": "&amp;M$1&amp;" ("&amp;MaleDeclaration!AD8&amp;")" )</f>
        <v/>
      </c>
      <c r="N6" s="8" t="str">
        <f>IF(ISBLANK(MaleDeclaration!AE8),"",TEXT(N$2,"00.00")&amp;": "&amp;N$1&amp;" ("&amp;MaleDeclaration!AE8&amp;")" )</f>
        <v/>
      </c>
      <c r="O6" s="8" t="str">
        <f>IF(ISBLANK(MaleDeclaration!AF8),"",TEXT(O$2,"00.00")&amp;": "&amp;O$1&amp;" ("&amp;MaleDeclaration!AF8&amp;")" )</f>
        <v/>
      </c>
    </row>
    <row r="7" spans="1:15" ht="200" customHeight="1" x14ac:dyDescent="0.3">
      <c r="A7" s="9" t="str">
        <f>IF(MaleDeclaration!R9="","",MaleDeclaration!R9)</f>
        <v/>
      </c>
      <c r="B7" s="10" t="str">
        <f t="shared" si="0"/>
        <v/>
      </c>
      <c r="C7" s="8" t="str">
        <f>IF(ISBLANK(MaleDeclaration!T9),"",TEXT(C$2,"00.00")&amp;": "&amp;C$1&amp;" ("&amp;MaleDeclaration!T9&amp;")" )</f>
        <v/>
      </c>
      <c r="D7" s="8" t="str">
        <f>IF(ISBLANK(MaleDeclaration!U9),"",TEXT(D$2,"00.00")&amp;": "&amp;D$1&amp;" ("&amp;MaleDeclaration!U9&amp;")" )</f>
        <v/>
      </c>
      <c r="E7" s="8" t="str">
        <f>IF(ISBLANK(MaleDeclaration!V9),"",TEXT(E$2,"00.00")&amp;": "&amp;E$1&amp;" ("&amp;MaleDeclaration!V9&amp;")" )</f>
        <v/>
      </c>
      <c r="F7" s="8" t="str">
        <f>IF(ISBLANK(MaleDeclaration!W9),"",TEXT(F$2,"00.00")&amp;": "&amp;F$1&amp;" ("&amp;MaleDeclaration!W9&amp;")" )</f>
        <v/>
      </c>
      <c r="G7" s="8" t="str">
        <f>IF(ISBLANK(MaleDeclaration!X9),"",TEXT(G$2,"00.00")&amp;": "&amp;G$1&amp;" ("&amp;MaleDeclaration!X9&amp;")" )</f>
        <v/>
      </c>
      <c r="H7" s="8" t="str">
        <f>IF(ISBLANK(MaleDeclaration!Y9),"",TEXT(H$2,"00.00")&amp;": "&amp;H$1&amp;" ("&amp;MaleDeclaration!Y9&amp;")" )</f>
        <v/>
      </c>
      <c r="I7" s="8" t="str">
        <f>IF(ISBLANK(MaleDeclaration!Z9),"",TEXT(I$2,"00.00")&amp;": "&amp;I$1&amp;" ("&amp;MaleDeclaration!Z9&amp;")" )</f>
        <v/>
      </c>
      <c r="J7" s="8" t="str">
        <f>IF(ISBLANK(MaleDeclaration!AA9),"",TEXT(J$2,"00.00")&amp;": "&amp;J$1&amp;" ("&amp;MaleDeclaration!AA9&amp;")" )</f>
        <v/>
      </c>
      <c r="K7" s="8" t="str">
        <f>IF(ISBLANK(MaleDeclaration!AB9),"",TEXT(K$2,"00.00")&amp;": "&amp;K$1&amp;" ("&amp;MaleDeclaration!AB9&amp;")" )</f>
        <v/>
      </c>
      <c r="L7" s="8" t="str">
        <f>IF(ISBLANK(MaleDeclaration!AC9),"",TEXT(L$2,"00.00")&amp;": "&amp;L$1&amp;" ("&amp;MaleDeclaration!AC9&amp;")" )</f>
        <v/>
      </c>
      <c r="M7" s="8" t="str">
        <f>IF(ISBLANK(MaleDeclaration!AD9),"",TEXT(M$2,"00.00")&amp;": "&amp;M$1&amp;" ("&amp;MaleDeclaration!AD9&amp;")" )</f>
        <v/>
      </c>
      <c r="N7" s="8" t="str">
        <f>IF(ISBLANK(MaleDeclaration!AE9),"",TEXT(N$2,"00.00")&amp;": "&amp;N$1&amp;" ("&amp;MaleDeclaration!AE9&amp;")" )</f>
        <v/>
      </c>
      <c r="O7" s="8" t="str">
        <f>IF(ISBLANK(MaleDeclaration!AF9),"",TEXT(O$2,"00.00")&amp;": "&amp;O$1&amp;" ("&amp;MaleDeclaration!AF9&amp;")" )</f>
        <v/>
      </c>
    </row>
    <row r="8" spans="1:15" ht="200" customHeight="1" x14ac:dyDescent="0.3">
      <c r="A8" s="9" t="str">
        <f>IF(MaleDeclaration!R10="","",MaleDeclaration!R10)</f>
        <v/>
      </c>
      <c r="B8" s="10" t="str">
        <f t="shared" si="0"/>
        <v/>
      </c>
      <c r="C8" s="8" t="str">
        <f>IF(ISBLANK(MaleDeclaration!T10),"",TEXT(C$2,"00.00")&amp;": "&amp;C$1&amp;" ("&amp;MaleDeclaration!T10&amp;")" )</f>
        <v/>
      </c>
      <c r="D8" s="8" t="str">
        <f>IF(ISBLANK(MaleDeclaration!U10),"",TEXT(D$2,"00.00")&amp;": "&amp;D$1&amp;" ("&amp;MaleDeclaration!U10&amp;")" )</f>
        <v/>
      </c>
      <c r="E8" s="8" t="str">
        <f>IF(ISBLANK(MaleDeclaration!V10),"",TEXT(E$2,"00.00")&amp;": "&amp;E$1&amp;" ("&amp;MaleDeclaration!V10&amp;")" )</f>
        <v/>
      </c>
      <c r="F8" s="8" t="str">
        <f>IF(ISBLANK(MaleDeclaration!W10),"",TEXT(F$2,"00.00")&amp;": "&amp;F$1&amp;" ("&amp;MaleDeclaration!W10&amp;")" )</f>
        <v/>
      </c>
      <c r="G8" s="8" t="str">
        <f>IF(ISBLANK(MaleDeclaration!X10),"",TEXT(G$2,"00.00")&amp;": "&amp;G$1&amp;" ("&amp;MaleDeclaration!X10&amp;")" )</f>
        <v/>
      </c>
      <c r="H8" s="8" t="str">
        <f>IF(ISBLANK(MaleDeclaration!Y10),"",TEXT(H$2,"00.00")&amp;": "&amp;H$1&amp;" ("&amp;MaleDeclaration!Y10&amp;")" )</f>
        <v/>
      </c>
      <c r="I8" s="8" t="str">
        <f>IF(ISBLANK(MaleDeclaration!Z10),"",TEXT(I$2,"00.00")&amp;": "&amp;I$1&amp;" ("&amp;MaleDeclaration!Z10&amp;")" )</f>
        <v/>
      </c>
      <c r="J8" s="8" t="str">
        <f>IF(ISBLANK(MaleDeclaration!AA10),"",TEXT(J$2,"00.00")&amp;": "&amp;J$1&amp;" ("&amp;MaleDeclaration!AA10&amp;")" )</f>
        <v/>
      </c>
      <c r="K8" s="8" t="str">
        <f>IF(ISBLANK(MaleDeclaration!AB10),"",TEXT(K$2,"00.00")&amp;": "&amp;K$1&amp;" ("&amp;MaleDeclaration!AB10&amp;")" )</f>
        <v/>
      </c>
      <c r="L8" s="8" t="str">
        <f>IF(ISBLANK(MaleDeclaration!AC10),"",TEXT(L$2,"00.00")&amp;": "&amp;L$1&amp;" ("&amp;MaleDeclaration!AC10&amp;")" )</f>
        <v/>
      </c>
      <c r="M8" s="8" t="str">
        <f>IF(ISBLANK(MaleDeclaration!AD10),"",TEXT(M$2,"00.00")&amp;": "&amp;M$1&amp;" ("&amp;MaleDeclaration!AD10&amp;")" )</f>
        <v/>
      </c>
      <c r="N8" s="8" t="str">
        <f>IF(ISBLANK(MaleDeclaration!AE10),"",TEXT(N$2,"00.00")&amp;": "&amp;N$1&amp;" ("&amp;MaleDeclaration!AE10&amp;")" )</f>
        <v/>
      </c>
      <c r="O8" s="8" t="str">
        <f>IF(ISBLANK(MaleDeclaration!AF10),"",TEXT(O$2,"00.00")&amp;": "&amp;O$1&amp;" ("&amp;MaleDeclaration!AF10&amp;")" )</f>
        <v/>
      </c>
    </row>
    <row r="9" spans="1:15" ht="200" customHeight="1" x14ac:dyDescent="0.3">
      <c r="A9" s="9" t="str">
        <f>IF(MaleDeclaration!R11="","",MaleDeclaration!R11)</f>
        <v/>
      </c>
      <c r="B9" s="10" t="str">
        <f t="shared" si="0"/>
        <v/>
      </c>
      <c r="C9" s="8" t="str">
        <f>IF(ISBLANK(MaleDeclaration!T11),"",TEXT(C$2,"00.00")&amp;": "&amp;C$1&amp;" ("&amp;MaleDeclaration!T11&amp;")" )</f>
        <v/>
      </c>
      <c r="D9" s="8" t="str">
        <f>IF(ISBLANK(MaleDeclaration!U11),"",TEXT(D$2,"00.00")&amp;": "&amp;D$1&amp;" ("&amp;MaleDeclaration!U11&amp;")" )</f>
        <v/>
      </c>
      <c r="E9" s="8" t="str">
        <f>IF(ISBLANK(MaleDeclaration!V11),"",TEXT(E$2,"00.00")&amp;": "&amp;E$1&amp;" ("&amp;MaleDeclaration!V11&amp;")" )</f>
        <v/>
      </c>
      <c r="F9" s="8" t="str">
        <f>IF(ISBLANK(MaleDeclaration!W11),"",TEXT(F$2,"00.00")&amp;": "&amp;F$1&amp;" ("&amp;MaleDeclaration!W11&amp;")" )</f>
        <v/>
      </c>
      <c r="G9" s="8" t="str">
        <f>IF(ISBLANK(MaleDeclaration!X11),"",TEXT(G$2,"00.00")&amp;": "&amp;G$1&amp;" ("&amp;MaleDeclaration!X11&amp;")" )</f>
        <v/>
      </c>
      <c r="H9" s="8" t="str">
        <f>IF(ISBLANK(MaleDeclaration!Y11),"",TEXT(H$2,"00.00")&amp;": "&amp;H$1&amp;" ("&amp;MaleDeclaration!Y11&amp;")" )</f>
        <v/>
      </c>
      <c r="I9" s="8" t="str">
        <f>IF(ISBLANK(MaleDeclaration!Z11),"",TEXT(I$2,"00.00")&amp;": "&amp;I$1&amp;" ("&amp;MaleDeclaration!Z11&amp;")" )</f>
        <v/>
      </c>
      <c r="J9" s="8" t="str">
        <f>IF(ISBLANK(MaleDeclaration!AA11),"",TEXT(J$2,"00.00")&amp;": "&amp;J$1&amp;" ("&amp;MaleDeclaration!AA11&amp;")" )</f>
        <v/>
      </c>
      <c r="K9" s="8" t="str">
        <f>IF(ISBLANK(MaleDeclaration!AB11),"",TEXT(K$2,"00.00")&amp;": "&amp;K$1&amp;" ("&amp;MaleDeclaration!AB11&amp;")" )</f>
        <v/>
      </c>
      <c r="L9" s="8" t="str">
        <f>IF(ISBLANK(MaleDeclaration!AC11),"",TEXT(L$2,"00.00")&amp;": "&amp;L$1&amp;" ("&amp;MaleDeclaration!AC11&amp;")" )</f>
        <v/>
      </c>
      <c r="M9" s="8" t="str">
        <f>IF(ISBLANK(MaleDeclaration!AD11),"",TEXT(M$2,"00.00")&amp;": "&amp;M$1&amp;" ("&amp;MaleDeclaration!AD11&amp;")" )</f>
        <v/>
      </c>
      <c r="N9" s="8" t="str">
        <f>IF(ISBLANK(MaleDeclaration!AE11),"",TEXT(N$2,"00.00")&amp;": "&amp;N$1&amp;" ("&amp;MaleDeclaration!AE11&amp;")" )</f>
        <v/>
      </c>
      <c r="O9" s="8" t="str">
        <f>IF(ISBLANK(MaleDeclaration!AF11),"",TEXT(O$2,"00.00")&amp;": "&amp;O$1&amp;" ("&amp;MaleDeclaration!AF11&amp;")" )</f>
        <v/>
      </c>
    </row>
    <row r="10" spans="1:15" ht="200" customHeight="1" x14ac:dyDescent="0.3">
      <c r="A10" s="9" t="str">
        <f>IF(MaleDeclaration!R12="","",MaleDeclaration!R12)</f>
        <v/>
      </c>
      <c r="B10" s="10" t="str">
        <f t="shared" si="0"/>
        <v/>
      </c>
      <c r="C10" s="8" t="str">
        <f>IF(ISBLANK(MaleDeclaration!T12),"",TEXT(C$2,"00.00")&amp;": "&amp;C$1&amp;" ("&amp;MaleDeclaration!T12&amp;")" )</f>
        <v/>
      </c>
      <c r="D10" s="8" t="str">
        <f>IF(ISBLANK(MaleDeclaration!U12),"",TEXT(D$2,"00.00")&amp;": "&amp;D$1&amp;" ("&amp;MaleDeclaration!U12&amp;")" )</f>
        <v/>
      </c>
      <c r="E10" s="8" t="str">
        <f>IF(ISBLANK(MaleDeclaration!V12),"",TEXT(E$2,"00.00")&amp;": "&amp;E$1&amp;" ("&amp;MaleDeclaration!V12&amp;")" )</f>
        <v/>
      </c>
      <c r="F10" s="8" t="str">
        <f>IF(ISBLANK(MaleDeclaration!W12),"",TEXT(F$2,"00.00")&amp;": "&amp;F$1&amp;" ("&amp;MaleDeclaration!W12&amp;")" )</f>
        <v/>
      </c>
      <c r="G10" s="8" t="str">
        <f>IF(ISBLANK(MaleDeclaration!X12),"",TEXT(G$2,"00.00")&amp;": "&amp;G$1&amp;" ("&amp;MaleDeclaration!X12&amp;")" )</f>
        <v/>
      </c>
      <c r="H10" s="8" t="str">
        <f>IF(ISBLANK(MaleDeclaration!Y12),"",TEXT(H$2,"00.00")&amp;": "&amp;H$1&amp;" ("&amp;MaleDeclaration!Y12&amp;")" )</f>
        <v/>
      </c>
      <c r="I10" s="8" t="str">
        <f>IF(ISBLANK(MaleDeclaration!Z12),"",TEXT(I$2,"00.00")&amp;": "&amp;I$1&amp;" ("&amp;MaleDeclaration!Z12&amp;")" )</f>
        <v/>
      </c>
      <c r="J10" s="8" t="str">
        <f>IF(ISBLANK(MaleDeclaration!AA12),"",TEXT(J$2,"00.00")&amp;": "&amp;J$1&amp;" ("&amp;MaleDeclaration!AA12&amp;")" )</f>
        <v/>
      </c>
      <c r="K10" s="8" t="str">
        <f>IF(ISBLANK(MaleDeclaration!AB12),"",TEXT(K$2,"00.00")&amp;": "&amp;K$1&amp;" ("&amp;MaleDeclaration!AB12&amp;")" )</f>
        <v/>
      </c>
      <c r="L10" s="8" t="str">
        <f>IF(ISBLANK(MaleDeclaration!AC12),"",TEXT(L$2,"00.00")&amp;": "&amp;L$1&amp;" ("&amp;MaleDeclaration!AC12&amp;")" )</f>
        <v/>
      </c>
      <c r="M10" s="8" t="str">
        <f>IF(ISBLANK(MaleDeclaration!AD12),"",TEXT(M$2,"00.00")&amp;": "&amp;M$1&amp;" ("&amp;MaleDeclaration!AD12&amp;")" )</f>
        <v/>
      </c>
      <c r="N10" s="8" t="str">
        <f>IF(ISBLANK(MaleDeclaration!AE12),"",TEXT(N$2,"00.00")&amp;": "&amp;N$1&amp;" ("&amp;MaleDeclaration!AE12&amp;")" )</f>
        <v/>
      </c>
      <c r="O10" s="8" t="str">
        <f>IF(ISBLANK(MaleDeclaration!AF12),"",TEXT(O$2,"00.00")&amp;": "&amp;O$1&amp;" ("&amp;MaleDeclaration!AF12&amp;")" )</f>
        <v/>
      </c>
    </row>
    <row r="11" spans="1:15" ht="200" customHeight="1" x14ac:dyDescent="0.3">
      <c r="A11" s="9" t="str">
        <f>IF(MaleDeclaration!R13="","",MaleDeclaration!R13)</f>
        <v/>
      </c>
      <c r="B11" s="10" t="str">
        <f t="shared" si="0"/>
        <v/>
      </c>
      <c r="C11" s="8" t="str">
        <f>IF(ISBLANK(MaleDeclaration!T13),"",TEXT(C$2,"00.00")&amp;": "&amp;C$1&amp;" ("&amp;MaleDeclaration!T13&amp;")" )</f>
        <v/>
      </c>
      <c r="D11" s="8" t="str">
        <f>IF(ISBLANK(MaleDeclaration!U13),"",TEXT(D$2,"00.00")&amp;": "&amp;D$1&amp;" ("&amp;MaleDeclaration!U13&amp;")" )</f>
        <v/>
      </c>
      <c r="E11" s="8" t="str">
        <f>IF(ISBLANK(MaleDeclaration!V13),"",TEXT(E$2,"00.00")&amp;": "&amp;E$1&amp;" ("&amp;MaleDeclaration!V13&amp;")" )</f>
        <v/>
      </c>
      <c r="F11" s="8" t="str">
        <f>IF(ISBLANK(MaleDeclaration!W13),"",TEXT(F$2,"00.00")&amp;": "&amp;F$1&amp;" ("&amp;MaleDeclaration!W13&amp;")" )</f>
        <v/>
      </c>
      <c r="G11" s="8" t="str">
        <f>IF(ISBLANK(MaleDeclaration!X13),"",TEXT(G$2,"00.00")&amp;": "&amp;G$1&amp;" ("&amp;MaleDeclaration!X13&amp;")" )</f>
        <v/>
      </c>
      <c r="H11" s="8" t="str">
        <f>IF(ISBLANK(MaleDeclaration!Y13),"",TEXT(H$2,"00.00")&amp;": "&amp;H$1&amp;" ("&amp;MaleDeclaration!Y13&amp;")" )</f>
        <v/>
      </c>
      <c r="I11" s="8" t="str">
        <f>IF(ISBLANK(MaleDeclaration!Z13),"",TEXT(I$2,"00.00")&amp;": "&amp;I$1&amp;" ("&amp;MaleDeclaration!Z13&amp;")" )</f>
        <v/>
      </c>
      <c r="J11" s="8" t="str">
        <f>IF(ISBLANK(MaleDeclaration!AA13),"",TEXT(J$2,"00.00")&amp;": "&amp;J$1&amp;" ("&amp;MaleDeclaration!AA13&amp;")" )</f>
        <v/>
      </c>
      <c r="K11" s="8" t="str">
        <f>IF(ISBLANK(MaleDeclaration!AB13),"",TEXT(K$2,"00.00")&amp;": "&amp;K$1&amp;" ("&amp;MaleDeclaration!AB13&amp;")" )</f>
        <v/>
      </c>
      <c r="L11" s="8" t="str">
        <f>IF(ISBLANK(MaleDeclaration!AC13),"",TEXT(L$2,"00.00")&amp;": "&amp;L$1&amp;" ("&amp;MaleDeclaration!AC13&amp;")" )</f>
        <v/>
      </c>
      <c r="M11" s="8" t="str">
        <f>IF(ISBLANK(MaleDeclaration!AD13),"",TEXT(M$2,"00.00")&amp;": "&amp;M$1&amp;" ("&amp;MaleDeclaration!AD13&amp;")" )</f>
        <v/>
      </c>
      <c r="N11" s="8" t="str">
        <f>IF(ISBLANK(MaleDeclaration!AE13),"",TEXT(N$2,"00.00")&amp;": "&amp;N$1&amp;" ("&amp;MaleDeclaration!AE13&amp;")" )</f>
        <v/>
      </c>
      <c r="O11" s="8" t="str">
        <f>IF(ISBLANK(MaleDeclaration!AF13),"",TEXT(O$2,"00.00")&amp;": "&amp;O$1&amp;" ("&amp;MaleDeclaration!AF13&amp;")" )</f>
        <v/>
      </c>
    </row>
    <row r="12" spans="1:15" ht="200" customHeight="1" x14ac:dyDescent="0.3">
      <c r="A12" s="9" t="str">
        <f>IF(MaleDeclaration!R14="","",MaleDeclaration!R14)</f>
        <v/>
      </c>
      <c r="B12" s="10" t="str">
        <f t="shared" si="0"/>
        <v/>
      </c>
      <c r="C12" s="8" t="str">
        <f>IF(ISBLANK(MaleDeclaration!T14),"",TEXT(C$2,"00.00")&amp;": "&amp;C$1&amp;" ("&amp;MaleDeclaration!T14&amp;")" )</f>
        <v/>
      </c>
      <c r="D12" s="8" t="str">
        <f>IF(ISBLANK(MaleDeclaration!U14),"",TEXT(D$2,"00.00")&amp;": "&amp;D$1&amp;" ("&amp;MaleDeclaration!U14&amp;")" )</f>
        <v/>
      </c>
      <c r="E12" s="8" t="str">
        <f>IF(ISBLANK(MaleDeclaration!V14),"",TEXT(E$2,"00.00")&amp;": "&amp;E$1&amp;" ("&amp;MaleDeclaration!V14&amp;")" )</f>
        <v/>
      </c>
      <c r="F12" s="8" t="str">
        <f>IF(ISBLANK(MaleDeclaration!W14),"",TEXT(F$2,"00.00")&amp;": "&amp;F$1&amp;" ("&amp;MaleDeclaration!W14&amp;")" )</f>
        <v/>
      </c>
      <c r="G12" s="8" t="str">
        <f>IF(ISBLANK(MaleDeclaration!X14),"",TEXT(G$2,"00.00")&amp;": "&amp;G$1&amp;" ("&amp;MaleDeclaration!X14&amp;")" )</f>
        <v/>
      </c>
      <c r="H12" s="8" t="str">
        <f>IF(ISBLANK(MaleDeclaration!Y14),"",TEXT(H$2,"00.00")&amp;": "&amp;H$1&amp;" ("&amp;MaleDeclaration!Y14&amp;")" )</f>
        <v/>
      </c>
      <c r="I12" s="8" t="str">
        <f>IF(ISBLANK(MaleDeclaration!Z14),"",TEXT(I$2,"00.00")&amp;": "&amp;I$1&amp;" ("&amp;MaleDeclaration!Z14&amp;")" )</f>
        <v/>
      </c>
      <c r="J12" s="8" t="str">
        <f>IF(ISBLANK(MaleDeclaration!AA14),"",TEXT(J$2,"00.00")&amp;": "&amp;J$1&amp;" ("&amp;MaleDeclaration!AA14&amp;")" )</f>
        <v/>
      </c>
      <c r="K12" s="8" t="str">
        <f>IF(ISBLANK(MaleDeclaration!AB14),"",TEXT(K$2,"00.00")&amp;": "&amp;K$1&amp;" ("&amp;MaleDeclaration!AB14&amp;")" )</f>
        <v/>
      </c>
      <c r="L12" s="8" t="str">
        <f>IF(ISBLANK(MaleDeclaration!AC14),"",TEXT(L$2,"00.00")&amp;": "&amp;L$1&amp;" ("&amp;MaleDeclaration!AC14&amp;")" )</f>
        <v/>
      </c>
      <c r="M12" s="8" t="str">
        <f>IF(ISBLANK(MaleDeclaration!AD14),"",TEXT(M$2,"00.00")&amp;": "&amp;M$1&amp;" ("&amp;MaleDeclaration!AD14&amp;")" )</f>
        <v/>
      </c>
      <c r="N12" s="8" t="str">
        <f>IF(ISBLANK(MaleDeclaration!AE14),"",TEXT(N$2,"00.00")&amp;": "&amp;N$1&amp;" ("&amp;MaleDeclaration!AE14&amp;")" )</f>
        <v/>
      </c>
      <c r="O12" s="8" t="str">
        <f>IF(ISBLANK(MaleDeclaration!AF14),"",TEXT(O$2,"00.00")&amp;": "&amp;O$1&amp;" ("&amp;MaleDeclaration!AF14&amp;")" )</f>
        <v/>
      </c>
    </row>
    <row r="13" spans="1:15" ht="200" customHeight="1" x14ac:dyDescent="0.3">
      <c r="A13" s="9" t="str">
        <f>IF(MaleDeclaration!R15="","",MaleDeclaration!R15)</f>
        <v/>
      </c>
      <c r="B13" s="10" t="str">
        <f t="shared" si="0"/>
        <v/>
      </c>
      <c r="C13" s="8" t="str">
        <f>IF(ISBLANK(MaleDeclaration!T15),"",TEXT(C$2,"00.00")&amp;": "&amp;C$1&amp;" ("&amp;MaleDeclaration!T15&amp;")" )</f>
        <v/>
      </c>
      <c r="D13" s="8" t="str">
        <f>IF(ISBLANK(MaleDeclaration!U15),"",TEXT(D$2,"00.00")&amp;": "&amp;D$1&amp;" ("&amp;MaleDeclaration!U15&amp;")" )</f>
        <v/>
      </c>
      <c r="E13" s="8" t="str">
        <f>IF(ISBLANK(MaleDeclaration!V15),"",TEXT(E$2,"00.00")&amp;": "&amp;E$1&amp;" ("&amp;MaleDeclaration!V15&amp;")" )</f>
        <v/>
      </c>
      <c r="F13" s="8" t="str">
        <f>IF(ISBLANK(MaleDeclaration!W15),"",TEXT(F$2,"00.00")&amp;": "&amp;F$1&amp;" ("&amp;MaleDeclaration!W15&amp;")" )</f>
        <v/>
      </c>
      <c r="G13" s="8" t="str">
        <f>IF(ISBLANK(MaleDeclaration!X15),"",TEXT(G$2,"00.00")&amp;": "&amp;G$1&amp;" ("&amp;MaleDeclaration!X15&amp;")" )</f>
        <v/>
      </c>
      <c r="H13" s="8" t="str">
        <f>IF(ISBLANK(MaleDeclaration!Y15),"",TEXT(H$2,"00.00")&amp;": "&amp;H$1&amp;" ("&amp;MaleDeclaration!Y15&amp;")" )</f>
        <v/>
      </c>
      <c r="I13" s="8" t="str">
        <f>IF(ISBLANK(MaleDeclaration!Z15),"",TEXT(I$2,"00.00")&amp;": "&amp;I$1&amp;" ("&amp;MaleDeclaration!Z15&amp;")" )</f>
        <v/>
      </c>
      <c r="J13" s="8" t="str">
        <f>IF(ISBLANK(MaleDeclaration!AA15),"",TEXT(J$2,"00.00")&amp;": "&amp;J$1&amp;" ("&amp;MaleDeclaration!AA15&amp;")" )</f>
        <v/>
      </c>
      <c r="K13" s="8" t="str">
        <f>IF(ISBLANK(MaleDeclaration!AB15),"",TEXT(K$2,"00.00")&amp;": "&amp;K$1&amp;" ("&amp;MaleDeclaration!AB15&amp;")" )</f>
        <v/>
      </c>
      <c r="L13" s="8" t="str">
        <f>IF(ISBLANK(MaleDeclaration!AC15),"",TEXT(L$2,"00.00")&amp;": "&amp;L$1&amp;" ("&amp;MaleDeclaration!AC15&amp;")" )</f>
        <v/>
      </c>
      <c r="M13" s="8" t="str">
        <f>IF(ISBLANK(MaleDeclaration!AD15),"",TEXT(M$2,"00.00")&amp;": "&amp;M$1&amp;" ("&amp;MaleDeclaration!AD15&amp;")" )</f>
        <v/>
      </c>
      <c r="N13" s="8" t="str">
        <f>IF(ISBLANK(MaleDeclaration!AE15),"",TEXT(N$2,"00.00")&amp;": "&amp;N$1&amp;" ("&amp;MaleDeclaration!AE15&amp;")" )</f>
        <v/>
      </c>
      <c r="O13" s="8" t="str">
        <f>IF(ISBLANK(MaleDeclaration!AF15),"",TEXT(O$2,"00.00")&amp;": "&amp;O$1&amp;" ("&amp;MaleDeclaration!AF15&amp;")" )</f>
        <v/>
      </c>
    </row>
    <row r="14" spans="1:15" ht="200" customHeight="1" x14ac:dyDescent="0.3">
      <c r="A14" s="9" t="str">
        <f>IF(MaleDeclaration!R16="","",MaleDeclaration!R16)</f>
        <v/>
      </c>
      <c r="B14" s="10" t="str">
        <f t="shared" si="0"/>
        <v/>
      </c>
      <c r="C14" s="8" t="str">
        <f>IF(ISBLANK(MaleDeclaration!T16),"",TEXT(C$2,"00.00")&amp;": "&amp;C$1&amp;" ("&amp;MaleDeclaration!T16&amp;")" )</f>
        <v/>
      </c>
      <c r="D14" s="8" t="str">
        <f>IF(ISBLANK(MaleDeclaration!U16),"",TEXT(D$2,"00.00")&amp;": "&amp;D$1&amp;" ("&amp;MaleDeclaration!U16&amp;")" )</f>
        <v/>
      </c>
      <c r="E14" s="8" t="str">
        <f>IF(ISBLANK(MaleDeclaration!V16),"",TEXT(E$2,"00.00")&amp;": "&amp;E$1&amp;" ("&amp;MaleDeclaration!V16&amp;")" )</f>
        <v/>
      </c>
      <c r="F14" s="8" t="str">
        <f>IF(ISBLANK(MaleDeclaration!W16),"",TEXT(F$2,"00.00")&amp;": "&amp;F$1&amp;" ("&amp;MaleDeclaration!W16&amp;")" )</f>
        <v/>
      </c>
      <c r="G14" s="8" t="str">
        <f>IF(ISBLANK(MaleDeclaration!X16),"",TEXT(G$2,"00.00")&amp;": "&amp;G$1&amp;" ("&amp;MaleDeclaration!X16&amp;")" )</f>
        <v/>
      </c>
      <c r="H14" s="8" t="str">
        <f>IF(ISBLANK(MaleDeclaration!Y16),"",TEXT(H$2,"00.00")&amp;": "&amp;H$1&amp;" ("&amp;MaleDeclaration!Y16&amp;")" )</f>
        <v/>
      </c>
      <c r="I14" s="8" t="str">
        <f>IF(ISBLANK(MaleDeclaration!Z16),"",TEXT(I$2,"00.00")&amp;": "&amp;I$1&amp;" ("&amp;MaleDeclaration!Z16&amp;")" )</f>
        <v/>
      </c>
      <c r="J14" s="8" t="str">
        <f>IF(ISBLANK(MaleDeclaration!AA16),"",TEXT(J$2,"00.00")&amp;": "&amp;J$1&amp;" ("&amp;MaleDeclaration!AA16&amp;")" )</f>
        <v/>
      </c>
      <c r="K14" s="8" t="str">
        <f>IF(ISBLANK(MaleDeclaration!AB16),"",TEXT(K$2,"00.00")&amp;": "&amp;K$1&amp;" ("&amp;MaleDeclaration!AB16&amp;")" )</f>
        <v/>
      </c>
      <c r="L14" s="8" t="str">
        <f>IF(ISBLANK(MaleDeclaration!AC16),"",TEXT(L$2,"00.00")&amp;": "&amp;L$1&amp;" ("&amp;MaleDeclaration!AC16&amp;")" )</f>
        <v/>
      </c>
      <c r="M14" s="8" t="str">
        <f>IF(ISBLANK(MaleDeclaration!AD16),"",TEXT(M$2,"00.00")&amp;": "&amp;M$1&amp;" ("&amp;MaleDeclaration!AD16&amp;")" )</f>
        <v/>
      </c>
      <c r="N14" s="8" t="str">
        <f>IF(ISBLANK(MaleDeclaration!AE16),"",TEXT(N$2,"00.00")&amp;": "&amp;N$1&amp;" ("&amp;MaleDeclaration!AE16&amp;")" )</f>
        <v/>
      </c>
      <c r="O14" s="8" t="str">
        <f>IF(ISBLANK(MaleDeclaration!AF16),"",TEXT(O$2,"00.00")&amp;": "&amp;O$1&amp;" ("&amp;MaleDeclaration!AF16&amp;")" )</f>
        <v/>
      </c>
    </row>
    <row r="15" spans="1:15" ht="200" customHeight="1" x14ac:dyDescent="0.3">
      <c r="A15" s="9" t="str">
        <f>IF(MaleDeclaration!R17="","",MaleDeclaration!R17)</f>
        <v/>
      </c>
      <c r="B15" s="10" t="str">
        <f t="shared" si="0"/>
        <v/>
      </c>
      <c r="C15" s="8" t="str">
        <f>IF(ISBLANK(MaleDeclaration!T17),"",TEXT(C$2,"00.00")&amp;": "&amp;C$1&amp;" ("&amp;MaleDeclaration!T17&amp;")" )</f>
        <v/>
      </c>
      <c r="D15" s="8" t="str">
        <f>IF(ISBLANK(MaleDeclaration!U17),"",TEXT(D$2,"00.00")&amp;": "&amp;D$1&amp;" ("&amp;MaleDeclaration!U17&amp;")" )</f>
        <v/>
      </c>
      <c r="E15" s="8" t="str">
        <f>IF(ISBLANK(MaleDeclaration!V17),"",TEXT(E$2,"00.00")&amp;": "&amp;E$1&amp;" ("&amp;MaleDeclaration!V17&amp;")" )</f>
        <v/>
      </c>
      <c r="F15" s="8" t="str">
        <f>IF(ISBLANK(MaleDeclaration!W17),"",TEXT(F$2,"00.00")&amp;": "&amp;F$1&amp;" ("&amp;MaleDeclaration!W17&amp;")" )</f>
        <v/>
      </c>
      <c r="G15" s="8" t="str">
        <f>IF(ISBLANK(MaleDeclaration!X17),"",TEXT(G$2,"00.00")&amp;": "&amp;G$1&amp;" ("&amp;MaleDeclaration!X17&amp;")" )</f>
        <v/>
      </c>
      <c r="H15" s="8" t="str">
        <f>IF(ISBLANK(MaleDeclaration!Y17),"",TEXT(H$2,"00.00")&amp;": "&amp;H$1&amp;" ("&amp;MaleDeclaration!Y17&amp;")" )</f>
        <v/>
      </c>
      <c r="I15" s="8" t="str">
        <f>IF(ISBLANK(MaleDeclaration!Z17),"",TEXT(I$2,"00.00")&amp;": "&amp;I$1&amp;" ("&amp;MaleDeclaration!Z17&amp;")" )</f>
        <v/>
      </c>
      <c r="J15" s="8" t="str">
        <f>IF(ISBLANK(MaleDeclaration!AA17),"",TEXT(J$2,"00.00")&amp;": "&amp;J$1&amp;" ("&amp;MaleDeclaration!AA17&amp;")" )</f>
        <v/>
      </c>
      <c r="K15" s="8" t="str">
        <f>IF(ISBLANK(MaleDeclaration!AB17),"",TEXT(K$2,"00.00")&amp;": "&amp;K$1&amp;" ("&amp;MaleDeclaration!AB17&amp;")" )</f>
        <v/>
      </c>
      <c r="L15" s="8" t="str">
        <f>IF(ISBLANK(MaleDeclaration!AC17),"",TEXT(L$2,"00.00")&amp;": "&amp;L$1&amp;" ("&amp;MaleDeclaration!AC17&amp;")" )</f>
        <v/>
      </c>
      <c r="M15" s="8" t="str">
        <f>IF(ISBLANK(MaleDeclaration!AD17),"",TEXT(M$2,"00.00")&amp;": "&amp;M$1&amp;" ("&amp;MaleDeclaration!AD17&amp;")" )</f>
        <v/>
      </c>
      <c r="N15" s="8" t="str">
        <f>IF(ISBLANK(MaleDeclaration!AE17),"",TEXT(N$2,"00.00")&amp;": "&amp;N$1&amp;" ("&amp;MaleDeclaration!AE17&amp;")" )</f>
        <v/>
      </c>
      <c r="O15" s="8" t="str">
        <f>IF(ISBLANK(MaleDeclaration!AF17),"",TEXT(O$2,"00.00")&amp;": "&amp;O$1&amp;" ("&amp;MaleDeclaration!AF17&amp;")" )</f>
        <v/>
      </c>
    </row>
    <row r="16" spans="1:15" ht="200" customHeight="1" x14ac:dyDescent="0.3">
      <c r="A16" s="9" t="str">
        <f>IF(MaleDeclaration!R18="","",MaleDeclaration!R18)</f>
        <v/>
      </c>
      <c r="B16" s="10" t="str">
        <f t="shared" si="0"/>
        <v/>
      </c>
      <c r="C16" s="8" t="str">
        <f>IF(ISBLANK(MaleDeclaration!T18),"",TEXT(C$2,"00.00")&amp;": "&amp;C$1&amp;" ("&amp;MaleDeclaration!T18&amp;")" )</f>
        <v/>
      </c>
      <c r="D16" s="8" t="str">
        <f>IF(ISBLANK(MaleDeclaration!U18),"",TEXT(D$2,"00.00")&amp;": "&amp;D$1&amp;" ("&amp;MaleDeclaration!U18&amp;")" )</f>
        <v/>
      </c>
      <c r="E16" s="8" t="str">
        <f>IF(ISBLANK(MaleDeclaration!V18),"",TEXT(E$2,"00.00")&amp;": "&amp;E$1&amp;" ("&amp;MaleDeclaration!V18&amp;")" )</f>
        <v/>
      </c>
      <c r="F16" s="8" t="str">
        <f>IF(ISBLANK(MaleDeclaration!W18),"",TEXT(F$2,"00.00")&amp;": "&amp;F$1&amp;" ("&amp;MaleDeclaration!W18&amp;")" )</f>
        <v/>
      </c>
      <c r="G16" s="8" t="str">
        <f>IF(ISBLANK(MaleDeclaration!X18),"",TEXT(G$2,"00.00")&amp;": "&amp;G$1&amp;" ("&amp;MaleDeclaration!X18&amp;")" )</f>
        <v/>
      </c>
      <c r="H16" s="8" t="str">
        <f>IF(ISBLANK(MaleDeclaration!Y18),"",TEXT(H$2,"00.00")&amp;": "&amp;H$1&amp;" ("&amp;MaleDeclaration!Y18&amp;")" )</f>
        <v/>
      </c>
      <c r="I16" s="8" t="str">
        <f>IF(ISBLANK(MaleDeclaration!Z18),"",TEXT(I$2,"00.00")&amp;": "&amp;I$1&amp;" ("&amp;MaleDeclaration!Z18&amp;")" )</f>
        <v/>
      </c>
      <c r="J16" s="8" t="str">
        <f>IF(ISBLANK(MaleDeclaration!AA18),"",TEXT(J$2,"00.00")&amp;": "&amp;J$1&amp;" ("&amp;MaleDeclaration!AA18&amp;")" )</f>
        <v/>
      </c>
      <c r="K16" s="8" t="str">
        <f>IF(ISBLANK(MaleDeclaration!AB18),"",TEXT(K$2,"00.00")&amp;": "&amp;K$1&amp;" ("&amp;MaleDeclaration!AB18&amp;")" )</f>
        <v/>
      </c>
      <c r="L16" s="8" t="str">
        <f>IF(ISBLANK(MaleDeclaration!AC18),"",TEXT(L$2,"00.00")&amp;": "&amp;L$1&amp;" ("&amp;MaleDeclaration!AC18&amp;")" )</f>
        <v/>
      </c>
      <c r="M16" s="8" t="str">
        <f>IF(ISBLANK(MaleDeclaration!AD18),"",TEXT(M$2,"00.00")&amp;": "&amp;M$1&amp;" ("&amp;MaleDeclaration!AD18&amp;")" )</f>
        <v/>
      </c>
      <c r="N16" s="8" t="str">
        <f>IF(ISBLANK(MaleDeclaration!AE18),"",TEXT(N$2,"00.00")&amp;": "&amp;N$1&amp;" ("&amp;MaleDeclaration!AE18&amp;")" )</f>
        <v/>
      </c>
      <c r="O16" s="8" t="str">
        <f>IF(ISBLANK(MaleDeclaration!AF18),"",TEXT(O$2,"00.00")&amp;": "&amp;O$1&amp;" ("&amp;MaleDeclaration!AF18&amp;")" )</f>
        <v/>
      </c>
    </row>
    <row r="17" spans="1:15" ht="200" customHeight="1" x14ac:dyDescent="0.3">
      <c r="A17" s="9" t="str">
        <f>IF(MaleDeclaration!R19="","",MaleDeclaration!R19)</f>
        <v/>
      </c>
      <c r="B17" s="10" t="str">
        <f t="shared" si="0"/>
        <v/>
      </c>
      <c r="C17" s="8" t="str">
        <f>IF(ISBLANK(MaleDeclaration!T19),"",TEXT(C$2,"00.00")&amp;": "&amp;C$1&amp;" ("&amp;MaleDeclaration!T19&amp;")" )</f>
        <v/>
      </c>
      <c r="D17" s="8" t="str">
        <f>IF(ISBLANK(MaleDeclaration!U19),"",TEXT(D$2,"00.00")&amp;": "&amp;D$1&amp;" ("&amp;MaleDeclaration!U19&amp;")" )</f>
        <v/>
      </c>
      <c r="E17" s="8" t="str">
        <f>IF(ISBLANK(MaleDeclaration!V19),"",TEXT(E$2,"00.00")&amp;": "&amp;E$1&amp;" ("&amp;MaleDeclaration!V19&amp;")" )</f>
        <v/>
      </c>
      <c r="F17" s="8" t="str">
        <f>IF(ISBLANK(MaleDeclaration!W19),"",TEXT(F$2,"00.00")&amp;": "&amp;F$1&amp;" ("&amp;MaleDeclaration!W19&amp;")" )</f>
        <v/>
      </c>
      <c r="G17" s="8" t="str">
        <f>IF(ISBLANK(MaleDeclaration!X19),"",TEXT(G$2,"00.00")&amp;": "&amp;G$1&amp;" ("&amp;MaleDeclaration!X19&amp;")" )</f>
        <v/>
      </c>
      <c r="H17" s="8" t="str">
        <f>IF(ISBLANK(MaleDeclaration!Y19),"",TEXT(H$2,"00.00")&amp;": "&amp;H$1&amp;" ("&amp;MaleDeclaration!Y19&amp;")" )</f>
        <v/>
      </c>
      <c r="I17" s="8" t="str">
        <f>IF(ISBLANK(MaleDeclaration!Z19),"",TEXT(I$2,"00.00")&amp;": "&amp;I$1&amp;" ("&amp;MaleDeclaration!Z19&amp;")" )</f>
        <v/>
      </c>
      <c r="J17" s="8" t="str">
        <f>IF(ISBLANK(MaleDeclaration!AA19),"",TEXT(J$2,"00.00")&amp;": "&amp;J$1&amp;" ("&amp;MaleDeclaration!AA19&amp;")" )</f>
        <v/>
      </c>
      <c r="K17" s="8" t="str">
        <f>IF(ISBLANK(MaleDeclaration!AB19),"",TEXT(K$2,"00.00")&amp;": "&amp;K$1&amp;" ("&amp;MaleDeclaration!AB19&amp;")" )</f>
        <v/>
      </c>
      <c r="L17" s="8" t="str">
        <f>IF(ISBLANK(MaleDeclaration!AC19),"",TEXT(L$2,"00.00")&amp;": "&amp;L$1&amp;" ("&amp;MaleDeclaration!AC19&amp;")" )</f>
        <v/>
      </c>
      <c r="M17" s="8" t="str">
        <f>IF(ISBLANK(MaleDeclaration!AD19),"",TEXT(M$2,"00.00")&amp;": "&amp;M$1&amp;" ("&amp;MaleDeclaration!AD19&amp;")" )</f>
        <v/>
      </c>
      <c r="N17" s="8" t="str">
        <f>IF(ISBLANK(MaleDeclaration!AE19),"",TEXT(N$2,"00.00")&amp;": "&amp;N$1&amp;" ("&amp;MaleDeclaration!AE19&amp;")" )</f>
        <v/>
      </c>
      <c r="O17" s="8" t="str">
        <f>IF(ISBLANK(MaleDeclaration!AF19),"",TEXT(O$2,"00.00")&amp;": "&amp;O$1&amp;" ("&amp;MaleDeclaration!AF19&amp;")" )</f>
        <v/>
      </c>
    </row>
    <row r="18" spans="1:15" ht="200" customHeight="1" x14ac:dyDescent="0.3">
      <c r="A18" s="9" t="str">
        <f>IF(MaleDeclaration!R20="","",MaleDeclaration!R20)</f>
        <v/>
      </c>
      <c r="B18" s="10" t="str">
        <f t="shared" si="0"/>
        <v/>
      </c>
      <c r="C18" s="8" t="str">
        <f>IF(ISBLANK(MaleDeclaration!T20),"",TEXT(C$2,"00.00")&amp;": "&amp;C$1&amp;" ("&amp;MaleDeclaration!T20&amp;")" )</f>
        <v/>
      </c>
      <c r="D18" s="8" t="str">
        <f>IF(ISBLANK(MaleDeclaration!U20),"",TEXT(D$2,"00.00")&amp;": "&amp;D$1&amp;" ("&amp;MaleDeclaration!U20&amp;")" )</f>
        <v/>
      </c>
      <c r="E18" s="8" t="str">
        <f>IF(ISBLANK(MaleDeclaration!V20),"",TEXT(E$2,"00.00")&amp;": "&amp;E$1&amp;" ("&amp;MaleDeclaration!V20&amp;")" )</f>
        <v/>
      </c>
      <c r="F18" s="8" t="str">
        <f>IF(ISBLANK(MaleDeclaration!W20),"",TEXT(F$2,"00.00")&amp;": "&amp;F$1&amp;" ("&amp;MaleDeclaration!W20&amp;")" )</f>
        <v/>
      </c>
      <c r="G18" s="8" t="str">
        <f>IF(ISBLANK(MaleDeclaration!X20),"",TEXT(G$2,"00.00")&amp;": "&amp;G$1&amp;" ("&amp;MaleDeclaration!X20&amp;")" )</f>
        <v/>
      </c>
      <c r="H18" s="8" t="str">
        <f>IF(ISBLANK(MaleDeclaration!Y20),"",TEXT(H$2,"00.00")&amp;": "&amp;H$1&amp;" ("&amp;MaleDeclaration!Y20&amp;")" )</f>
        <v/>
      </c>
      <c r="I18" s="8" t="str">
        <f>IF(ISBLANK(MaleDeclaration!Z20),"",TEXT(I$2,"00.00")&amp;": "&amp;I$1&amp;" ("&amp;MaleDeclaration!Z20&amp;")" )</f>
        <v/>
      </c>
      <c r="J18" s="8" t="str">
        <f>IF(ISBLANK(MaleDeclaration!AA20),"",TEXT(J$2,"00.00")&amp;": "&amp;J$1&amp;" ("&amp;MaleDeclaration!AA20&amp;")" )</f>
        <v/>
      </c>
      <c r="K18" s="8" t="str">
        <f>IF(ISBLANK(MaleDeclaration!AB20),"",TEXT(K$2,"00.00")&amp;": "&amp;K$1&amp;" ("&amp;MaleDeclaration!AB20&amp;")" )</f>
        <v/>
      </c>
      <c r="L18" s="8" t="str">
        <f>IF(ISBLANK(MaleDeclaration!AC20),"",TEXT(L$2,"00.00")&amp;": "&amp;L$1&amp;" ("&amp;MaleDeclaration!AC20&amp;")" )</f>
        <v/>
      </c>
      <c r="M18" s="8" t="str">
        <f>IF(ISBLANK(MaleDeclaration!AD20),"",TEXT(M$2,"00.00")&amp;": "&amp;M$1&amp;" ("&amp;MaleDeclaration!AD20&amp;")" )</f>
        <v/>
      </c>
      <c r="N18" s="8" t="str">
        <f>IF(ISBLANK(MaleDeclaration!AE20),"",TEXT(N$2,"00.00")&amp;": "&amp;N$1&amp;" ("&amp;MaleDeclaration!AE20&amp;")" )</f>
        <v/>
      </c>
      <c r="O18" s="8" t="str">
        <f>IF(ISBLANK(MaleDeclaration!AF20),"",TEXT(O$2,"00.00")&amp;": "&amp;O$1&amp;" ("&amp;MaleDeclaration!AF20&amp;")" )</f>
        <v/>
      </c>
    </row>
    <row r="19" spans="1:15" ht="200" customHeight="1" x14ac:dyDescent="0.3">
      <c r="A19" s="9" t="str">
        <f>IF(MaleDeclaration!R21="","",MaleDeclaration!R21)</f>
        <v/>
      </c>
      <c r="B19" s="10" t="str">
        <f t="shared" si="0"/>
        <v/>
      </c>
      <c r="C19" s="8" t="str">
        <f>IF(ISBLANK(MaleDeclaration!T21),"",TEXT(C$2,"00.00")&amp;": "&amp;C$1&amp;" ("&amp;MaleDeclaration!T21&amp;")" )</f>
        <v/>
      </c>
      <c r="D19" s="8" t="str">
        <f>IF(ISBLANK(MaleDeclaration!U21),"",TEXT(D$2,"00.00")&amp;": "&amp;D$1&amp;" ("&amp;MaleDeclaration!U21&amp;")" )</f>
        <v/>
      </c>
      <c r="E19" s="8" t="str">
        <f>IF(ISBLANK(MaleDeclaration!V21),"",TEXT(E$2,"00.00")&amp;": "&amp;E$1&amp;" ("&amp;MaleDeclaration!V21&amp;")" )</f>
        <v/>
      </c>
      <c r="F19" s="8" t="str">
        <f>IF(ISBLANK(MaleDeclaration!W21),"",TEXT(F$2,"00.00")&amp;": "&amp;F$1&amp;" ("&amp;MaleDeclaration!W21&amp;")" )</f>
        <v/>
      </c>
      <c r="G19" s="8" t="str">
        <f>IF(ISBLANK(MaleDeclaration!X21),"",TEXT(G$2,"00.00")&amp;": "&amp;G$1&amp;" ("&amp;MaleDeclaration!X21&amp;")" )</f>
        <v/>
      </c>
      <c r="H19" s="8" t="str">
        <f>IF(ISBLANK(MaleDeclaration!Y21),"",TEXT(H$2,"00.00")&amp;": "&amp;H$1&amp;" ("&amp;MaleDeclaration!Y21&amp;")" )</f>
        <v/>
      </c>
      <c r="I19" s="8" t="str">
        <f>IF(ISBLANK(MaleDeclaration!Z21),"",TEXT(I$2,"00.00")&amp;": "&amp;I$1&amp;" ("&amp;MaleDeclaration!Z21&amp;")" )</f>
        <v/>
      </c>
      <c r="J19" s="8" t="str">
        <f>IF(ISBLANK(MaleDeclaration!AA21),"",TEXT(J$2,"00.00")&amp;": "&amp;J$1&amp;" ("&amp;MaleDeclaration!AA21&amp;")" )</f>
        <v/>
      </c>
      <c r="K19" s="8" t="str">
        <f>IF(ISBLANK(MaleDeclaration!AB21),"",TEXT(K$2,"00.00")&amp;": "&amp;K$1&amp;" ("&amp;MaleDeclaration!AB21&amp;")" )</f>
        <v/>
      </c>
      <c r="L19" s="8" t="str">
        <f>IF(ISBLANK(MaleDeclaration!AC21),"",TEXT(L$2,"00.00")&amp;": "&amp;L$1&amp;" ("&amp;MaleDeclaration!AC21&amp;")" )</f>
        <v/>
      </c>
      <c r="M19" s="8" t="str">
        <f>IF(ISBLANK(MaleDeclaration!AD21),"",TEXT(M$2,"00.00")&amp;": "&amp;M$1&amp;" ("&amp;MaleDeclaration!AD21&amp;")" )</f>
        <v/>
      </c>
      <c r="N19" s="8" t="str">
        <f>IF(ISBLANK(MaleDeclaration!AE21),"",TEXT(N$2,"00.00")&amp;": "&amp;N$1&amp;" ("&amp;MaleDeclaration!AE21&amp;")" )</f>
        <v/>
      </c>
      <c r="O19" s="8" t="str">
        <f>IF(ISBLANK(MaleDeclaration!AF21),"",TEXT(O$2,"00.00")&amp;": "&amp;O$1&amp;" ("&amp;MaleDeclaration!AF21&amp;")" )</f>
        <v/>
      </c>
    </row>
    <row r="20" spans="1:15" ht="200" customHeight="1" x14ac:dyDescent="0.3">
      <c r="A20" s="9" t="str">
        <f>IF(MaleDeclaration!R22="","",MaleDeclaration!R22)</f>
        <v/>
      </c>
      <c r="B20" s="10" t="str">
        <f t="shared" si="0"/>
        <v/>
      </c>
      <c r="C20" s="8" t="str">
        <f>IF(ISBLANK(MaleDeclaration!T22),"",TEXT(C$2,"00.00")&amp;": "&amp;C$1&amp;" ("&amp;MaleDeclaration!T22&amp;")" )</f>
        <v/>
      </c>
      <c r="D20" s="8" t="str">
        <f>IF(ISBLANK(MaleDeclaration!U22),"",TEXT(D$2,"00.00")&amp;": "&amp;D$1&amp;" ("&amp;MaleDeclaration!U22&amp;")" )</f>
        <v/>
      </c>
      <c r="E20" s="8" t="str">
        <f>IF(ISBLANK(MaleDeclaration!V22),"",TEXT(E$2,"00.00")&amp;": "&amp;E$1&amp;" ("&amp;MaleDeclaration!V22&amp;")" )</f>
        <v/>
      </c>
      <c r="F20" s="8" t="str">
        <f>IF(ISBLANK(MaleDeclaration!W22),"",TEXT(F$2,"00.00")&amp;": "&amp;F$1&amp;" ("&amp;MaleDeclaration!W22&amp;")" )</f>
        <v/>
      </c>
      <c r="G20" s="8" t="str">
        <f>IF(ISBLANK(MaleDeclaration!X22),"",TEXT(G$2,"00.00")&amp;": "&amp;G$1&amp;" ("&amp;MaleDeclaration!X22&amp;")" )</f>
        <v/>
      </c>
      <c r="H20" s="8" t="str">
        <f>IF(ISBLANK(MaleDeclaration!Y22),"",TEXT(H$2,"00.00")&amp;": "&amp;H$1&amp;" ("&amp;MaleDeclaration!Y22&amp;")" )</f>
        <v/>
      </c>
      <c r="I20" s="8" t="str">
        <f>IF(ISBLANK(MaleDeclaration!Z22),"",TEXT(I$2,"00.00")&amp;": "&amp;I$1&amp;" ("&amp;MaleDeclaration!Z22&amp;")" )</f>
        <v/>
      </c>
      <c r="J20" s="8" t="str">
        <f>IF(ISBLANK(MaleDeclaration!AA22),"",TEXT(J$2,"00.00")&amp;": "&amp;J$1&amp;" ("&amp;MaleDeclaration!AA22&amp;")" )</f>
        <v/>
      </c>
      <c r="K20" s="8" t="str">
        <f>IF(ISBLANK(MaleDeclaration!AB22),"",TEXT(K$2,"00.00")&amp;": "&amp;K$1&amp;" ("&amp;MaleDeclaration!AB22&amp;")" )</f>
        <v/>
      </c>
      <c r="L20" s="8" t="str">
        <f>IF(ISBLANK(MaleDeclaration!AC22),"",TEXT(L$2,"00.00")&amp;": "&amp;L$1&amp;" ("&amp;MaleDeclaration!AC22&amp;")" )</f>
        <v/>
      </c>
      <c r="M20" s="8" t="str">
        <f>IF(ISBLANK(MaleDeclaration!AD22),"",TEXT(M$2,"00.00")&amp;": "&amp;M$1&amp;" ("&amp;MaleDeclaration!AD22&amp;")" )</f>
        <v/>
      </c>
      <c r="N20" s="8" t="str">
        <f>IF(ISBLANK(MaleDeclaration!AE22),"",TEXT(N$2,"00.00")&amp;": "&amp;N$1&amp;" ("&amp;MaleDeclaration!AE22&amp;")" )</f>
        <v/>
      </c>
      <c r="O20" s="8" t="str">
        <f>IF(ISBLANK(MaleDeclaration!AF22),"",TEXT(O$2,"00.00")&amp;": "&amp;O$1&amp;" ("&amp;MaleDeclaration!AF22&amp;")" )</f>
        <v/>
      </c>
    </row>
    <row r="21" spans="1:15" ht="200" customHeight="1" x14ac:dyDescent="0.3">
      <c r="A21" s="9" t="str">
        <f>IF(MaleDeclaration!R23="","",MaleDeclaration!R23)</f>
        <v/>
      </c>
      <c r="B21" s="10" t="str">
        <f t="shared" si="0"/>
        <v/>
      </c>
      <c r="C21" s="8" t="str">
        <f>IF(ISBLANK(MaleDeclaration!T23),"",TEXT(C$2,"00.00")&amp;": "&amp;C$1&amp;" ("&amp;MaleDeclaration!T23&amp;")" )</f>
        <v/>
      </c>
      <c r="D21" s="8" t="str">
        <f>IF(ISBLANK(MaleDeclaration!U23),"",TEXT(D$2,"00.00")&amp;": "&amp;D$1&amp;" ("&amp;MaleDeclaration!U23&amp;")" )</f>
        <v/>
      </c>
      <c r="E21" s="8" t="str">
        <f>IF(ISBLANK(MaleDeclaration!V23),"",TEXT(E$2,"00.00")&amp;": "&amp;E$1&amp;" ("&amp;MaleDeclaration!V23&amp;")" )</f>
        <v/>
      </c>
      <c r="F21" s="8" t="str">
        <f>IF(ISBLANK(MaleDeclaration!W23),"",TEXT(F$2,"00.00")&amp;": "&amp;F$1&amp;" ("&amp;MaleDeclaration!W23&amp;")" )</f>
        <v/>
      </c>
      <c r="G21" s="8" t="str">
        <f>IF(ISBLANK(MaleDeclaration!X23),"",TEXT(G$2,"00.00")&amp;": "&amp;G$1&amp;" ("&amp;MaleDeclaration!X23&amp;")" )</f>
        <v/>
      </c>
      <c r="H21" s="8" t="str">
        <f>IF(ISBLANK(MaleDeclaration!Y23),"",TEXT(H$2,"00.00")&amp;": "&amp;H$1&amp;" ("&amp;MaleDeclaration!Y23&amp;")" )</f>
        <v/>
      </c>
      <c r="I21" s="8" t="str">
        <f>IF(ISBLANK(MaleDeclaration!Z23),"",TEXT(I$2,"00.00")&amp;": "&amp;I$1&amp;" ("&amp;MaleDeclaration!Z23&amp;")" )</f>
        <v/>
      </c>
      <c r="J21" s="8" t="str">
        <f>IF(ISBLANK(MaleDeclaration!AA23),"",TEXT(J$2,"00.00")&amp;": "&amp;J$1&amp;" ("&amp;MaleDeclaration!AA23&amp;")" )</f>
        <v/>
      </c>
      <c r="K21" s="8" t="str">
        <f>IF(ISBLANK(MaleDeclaration!AB23),"",TEXT(K$2,"00.00")&amp;": "&amp;K$1&amp;" ("&amp;MaleDeclaration!AB23&amp;")" )</f>
        <v/>
      </c>
      <c r="L21" s="8" t="str">
        <f>IF(ISBLANK(MaleDeclaration!AC23),"",TEXT(L$2,"00.00")&amp;": "&amp;L$1&amp;" ("&amp;MaleDeclaration!AC23&amp;")" )</f>
        <v/>
      </c>
      <c r="M21" s="8" t="str">
        <f>IF(ISBLANK(MaleDeclaration!AD23),"",TEXT(M$2,"00.00")&amp;": "&amp;M$1&amp;" ("&amp;MaleDeclaration!AD23&amp;")" )</f>
        <v/>
      </c>
      <c r="N21" s="8" t="str">
        <f>IF(ISBLANK(MaleDeclaration!AE23),"",TEXT(N$2,"00.00")&amp;": "&amp;N$1&amp;" ("&amp;MaleDeclaration!AE23&amp;")" )</f>
        <v/>
      </c>
      <c r="O21" s="8" t="str">
        <f>IF(ISBLANK(MaleDeclaration!AF23),"",TEXT(O$2,"00.00")&amp;": "&amp;O$1&amp;" ("&amp;MaleDeclaration!AF23&amp;")" )</f>
        <v/>
      </c>
    </row>
    <row r="22" spans="1:15" ht="200" customHeight="1" x14ac:dyDescent="0.3">
      <c r="A22" s="9" t="str">
        <f>IF(MaleDeclaration!R24="","",MaleDeclaration!R24)</f>
        <v/>
      </c>
      <c r="B22" s="10" t="str">
        <f t="shared" si="0"/>
        <v/>
      </c>
      <c r="C22" s="8" t="str">
        <f>IF(ISBLANK(MaleDeclaration!T24),"",TEXT(C$2,"00.00")&amp;": "&amp;C$1&amp;" ("&amp;MaleDeclaration!T24&amp;")" )</f>
        <v/>
      </c>
      <c r="D22" s="8" t="str">
        <f>IF(ISBLANK(MaleDeclaration!U24),"",TEXT(D$2,"00.00")&amp;": "&amp;D$1&amp;" ("&amp;MaleDeclaration!U24&amp;")" )</f>
        <v/>
      </c>
      <c r="E22" s="8" t="str">
        <f>IF(ISBLANK(MaleDeclaration!V24),"",TEXT(E$2,"00.00")&amp;": "&amp;E$1&amp;" ("&amp;MaleDeclaration!V24&amp;")" )</f>
        <v/>
      </c>
      <c r="F22" s="8" t="str">
        <f>IF(ISBLANK(MaleDeclaration!W24),"",TEXT(F$2,"00.00")&amp;": "&amp;F$1&amp;" ("&amp;MaleDeclaration!W24&amp;")" )</f>
        <v/>
      </c>
      <c r="G22" s="8" t="str">
        <f>IF(ISBLANK(MaleDeclaration!X24),"",TEXT(G$2,"00.00")&amp;": "&amp;G$1&amp;" ("&amp;MaleDeclaration!X24&amp;")" )</f>
        <v/>
      </c>
      <c r="H22" s="8" t="str">
        <f>IF(ISBLANK(MaleDeclaration!Y24),"",TEXT(H$2,"00.00")&amp;": "&amp;H$1&amp;" ("&amp;MaleDeclaration!Y24&amp;")" )</f>
        <v/>
      </c>
      <c r="I22" s="8" t="str">
        <f>IF(ISBLANK(MaleDeclaration!Z24),"",TEXT(I$2,"00.00")&amp;": "&amp;I$1&amp;" ("&amp;MaleDeclaration!Z24&amp;")" )</f>
        <v/>
      </c>
      <c r="J22" s="8" t="str">
        <f>IF(ISBLANK(MaleDeclaration!AA24),"",TEXT(J$2,"00.00")&amp;": "&amp;J$1&amp;" ("&amp;MaleDeclaration!AA24&amp;")" )</f>
        <v/>
      </c>
      <c r="K22" s="8" t="str">
        <f>IF(ISBLANK(MaleDeclaration!AB24),"",TEXT(K$2,"00.00")&amp;": "&amp;K$1&amp;" ("&amp;MaleDeclaration!AB24&amp;")" )</f>
        <v/>
      </c>
      <c r="L22" s="8" t="str">
        <f>IF(ISBLANK(MaleDeclaration!AC24),"",TEXT(L$2,"00.00")&amp;": "&amp;L$1&amp;" ("&amp;MaleDeclaration!AC24&amp;")" )</f>
        <v/>
      </c>
      <c r="M22" s="8" t="str">
        <f>IF(ISBLANK(MaleDeclaration!AD24),"",TEXT(M$2,"00.00")&amp;": "&amp;M$1&amp;" ("&amp;MaleDeclaration!AD24&amp;")" )</f>
        <v/>
      </c>
      <c r="N22" s="8" t="str">
        <f>IF(ISBLANK(MaleDeclaration!AE24),"",TEXT(N$2,"00.00")&amp;": "&amp;N$1&amp;" ("&amp;MaleDeclaration!AE24&amp;")" )</f>
        <v/>
      </c>
      <c r="O22" s="8" t="str">
        <f>IF(ISBLANK(MaleDeclaration!AF24),"",TEXT(O$2,"00.00")&amp;": "&amp;O$1&amp;" ("&amp;MaleDeclaration!AF24&amp;")" )</f>
        <v/>
      </c>
    </row>
    <row r="23" spans="1:15" ht="200" customHeight="1" x14ac:dyDescent="0.3">
      <c r="A23" s="9" t="str">
        <f>IF(MaleDeclaration!R25="","",MaleDeclaration!R25)</f>
        <v/>
      </c>
      <c r="B23" s="10" t="str">
        <f t="shared" si="0"/>
        <v/>
      </c>
      <c r="C23" s="8" t="str">
        <f>IF(ISBLANK(MaleDeclaration!T25),"",TEXT(C$2,"00.00")&amp;": "&amp;C$1&amp;" ("&amp;MaleDeclaration!T25&amp;")" )</f>
        <v/>
      </c>
      <c r="D23" s="8" t="str">
        <f>IF(ISBLANK(MaleDeclaration!U25),"",TEXT(D$2,"00.00")&amp;": "&amp;D$1&amp;" ("&amp;MaleDeclaration!U25&amp;")" )</f>
        <v/>
      </c>
      <c r="E23" s="8" t="str">
        <f>IF(ISBLANK(MaleDeclaration!V25),"",TEXT(E$2,"00.00")&amp;": "&amp;E$1&amp;" ("&amp;MaleDeclaration!V25&amp;")" )</f>
        <v/>
      </c>
      <c r="F23" s="8" t="str">
        <f>IF(ISBLANK(MaleDeclaration!W25),"",TEXT(F$2,"00.00")&amp;": "&amp;F$1&amp;" ("&amp;MaleDeclaration!W25&amp;")" )</f>
        <v/>
      </c>
      <c r="G23" s="8" t="str">
        <f>IF(ISBLANK(MaleDeclaration!X25),"",TEXT(G$2,"00.00")&amp;": "&amp;G$1&amp;" ("&amp;MaleDeclaration!X25&amp;")" )</f>
        <v/>
      </c>
      <c r="H23" s="8" t="str">
        <f>IF(ISBLANK(MaleDeclaration!Y25),"",TEXT(H$2,"00.00")&amp;": "&amp;H$1&amp;" ("&amp;MaleDeclaration!Y25&amp;")" )</f>
        <v/>
      </c>
      <c r="I23" s="8" t="str">
        <f>IF(ISBLANK(MaleDeclaration!Z25),"",TEXT(I$2,"00.00")&amp;": "&amp;I$1&amp;" ("&amp;MaleDeclaration!Z25&amp;")" )</f>
        <v/>
      </c>
      <c r="J23" s="8" t="str">
        <f>IF(ISBLANK(MaleDeclaration!AA25),"",TEXT(J$2,"00.00")&amp;": "&amp;J$1&amp;" ("&amp;MaleDeclaration!AA25&amp;")" )</f>
        <v/>
      </c>
      <c r="K23" s="8" t="str">
        <f>IF(ISBLANK(MaleDeclaration!AB25),"",TEXT(K$2,"00.00")&amp;": "&amp;K$1&amp;" ("&amp;MaleDeclaration!AB25&amp;")" )</f>
        <v/>
      </c>
      <c r="L23" s="8" t="str">
        <f>IF(ISBLANK(MaleDeclaration!AC25),"",TEXT(L$2,"00.00")&amp;": "&amp;L$1&amp;" ("&amp;MaleDeclaration!AC25&amp;")" )</f>
        <v/>
      </c>
      <c r="M23" s="8" t="str">
        <f>IF(ISBLANK(MaleDeclaration!AD25),"",TEXT(M$2,"00.00")&amp;": "&amp;M$1&amp;" ("&amp;MaleDeclaration!AD25&amp;")" )</f>
        <v/>
      </c>
      <c r="N23" s="8" t="str">
        <f>IF(ISBLANK(MaleDeclaration!AE25),"",TEXT(N$2,"00.00")&amp;": "&amp;N$1&amp;" ("&amp;MaleDeclaration!AE25&amp;")" )</f>
        <v/>
      </c>
      <c r="O23" s="8" t="str">
        <f>IF(ISBLANK(MaleDeclaration!AF25),"",TEXT(O$2,"00.00")&amp;": "&amp;O$1&amp;" ("&amp;MaleDeclaration!AF25&amp;")" )</f>
        <v/>
      </c>
    </row>
    <row r="24" spans="1:15" ht="200" customHeight="1" x14ac:dyDescent="0.3">
      <c r="A24" s="9" t="str">
        <f>IF(MaleDeclaration!R26="","",MaleDeclaration!R26)</f>
        <v/>
      </c>
      <c r="B24" s="10" t="str">
        <f t="shared" si="0"/>
        <v/>
      </c>
      <c r="C24" s="8" t="str">
        <f>IF(ISBLANK(MaleDeclaration!T26),"",TEXT(C$2,"00.00")&amp;": "&amp;C$1&amp;" ("&amp;MaleDeclaration!T26&amp;")" )</f>
        <v/>
      </c>
      <c r="D24" s="8" t="str">
        <f>IF(ISBLANK(MaleDeclaration!U26),"",TEXT(D$2,"00.00")&amp;": "&amp;D$1&amp;" ("&amp;MaleDeclaration!U26&amp;")" )</f>
        <v/>
      </c>
      <c r="E24" s="8" t="str">
        <f>IF(ISBLANK(MaleDeclaration!V26),"",TEXT(E$2,"00.00")&amp;": "&amp;E$1&amp;" ("&amp;MaleDeclaration!V26&amp;")" )</f>
        <v/>
      </c>
      <c r="F24" s="8" t="str">
        <f>IF(ISBLANK(MaleDeclaration!W26),"",TEXT(F$2,"00.00")&amp;": "&amp;F$1&amp;" ("&amp;MaleDeclaration!W26&amp;")" )</f>
        <v/>
      </c>
      <c r="G24" s="8" t="str">
        <f>IF(ISBLANK(MaleDeclaration!X26),"",TEXT(G$2,"00.00")&amp;": "&amp;G$1&amp;" ("&amp;MaleDeclaration!X26&amp;")" )</f>
        <v/>
      </c>
      <c r="H24" s="8" t="str">
        <f>IF(ISBLANK(MaleDeclaration!Y26),"",TEXT(H$2,"00.00")&amp;": "&amp;H$1&amp;" ("&amp;MaleDeclaration!Y26&amp;")" )</f>
        <v/>
      </c>
      <c r="I24" s="8" t="str">
        <f>IF(ISBLANK(MaleDeclaration!Z26),"",TEXT(I$2,"00.00")&amp;": "&amp;I$1&amp;" ("&amp;MaleDeclaration!Z26&amp;")" )</f>
        <v/>
      </c>
      <c r="J24" s="8" t="str">
        <f>IF(ISBLANK(MaleDeclaration!AA26),"",TEXT(J$2,"00.00")&amp;": "&amp;J$1&amp;" ("&amp;MaleDeclaration!AA26&amp;")" )</f>
        <v/>
      </c>
      <c r="K24" s="8" t="str">
        <f>IF(ISBLANK(MaleDeclaration!AB26),"",TEXT(K$2,"00.00")&amp;": "&amp;K$1&amp;" ("&amp;MaleDeclaration!AB26&amp;")" )</f>
        <v/>
      </c>
      <c r="L24" s="8" t="str">
        <f>IF(ISBLANK(MaleDeclaration!AC26),"",TEXT(L$2,"00.00")&amp;": "&amp;L$1&amp;" ("&amp;MaleDeclaration!AC26&amp;")" )</f>
        <v/>
      </c>
      <c r="M24" s="8" t="str">
        <f>IF(ISBLANK(MaleDeclaration!AD26),"",TEXT(M$2,"00.00")&amp;": "&amp;M$1&amp;" ("&amp;MaleDeclaration!AD26&amp;")" )</f>
        <v/>
      </c>
      <c r="N24" s="8" t="str">
        <f>IF(ISBLANK(MaleDeclaration!AE26),"",TEXT(N$2,"00.00")&amp;": "&amp;N$1&amp;" ("&amp;MaleDeclaration!AE26&amp;")" )</f>
        <v/>
      </c>
      <c r="O24" s="8" t="str">
        <f>IF(ISBLANK(MaleDeclaration!AF26),"",TEXT(O$2,"00.00")&amp;": "&amp;O$1&amp;" ("&amp;MaleDeclaration!AF26&amp;")" )</f>
        <v/>
      </c>
    </row>
    <row r="25" spans="1:15" ht="200" customHeight="1" x14ac:dyDescent="0.3">
      <c r="A25" s="9" t="str">
        <f>IF(MaleDeclaration!R27="","",MaleDeclaration!R27)</f>
        <v/>
      </c>
      <c r="B25" s="10" t="str">
        <f t="shared" si="0"/>
        <v/>
      </c>
      <c r="C25" s="8" t="str">
        <f>IF(ISBLANK(MaleDeclaration!T27),"",TEXT(C$2,"00.00")&amp;": "&amp;C$1&amp;" ("&amp;MaleDeclaration!T27&amp;")" )</f>
        <v/>
      </c>
      <c r="D25" s="8" t="str">
        <f>IF(ISBLANK(MaleDeclaration!U27),"",TEXT(D$2,"00.00")&amp;": "&amp;D$1&amp;" ("&amp;MaleDeclaration!U27&amp;")" )</f>
        <v/>
      </c>
      <c r="E25" s="8" t="str">
        <f>IF(ISBLANK(MaleDeclaration!V27),"",TEXT(E$2,"00.00")&amp;": "&amp;E$1&amp;" ("&amp;MaleDeclaration!V27&amp;")" )</f>
        <v/>
      </c>
      <c r="F25" s="8" t="str">
        <f>IF(ISBLANK(MaleDeclaration!W27),"",TEXT(F$2,"00.00")&amp;": "&amp;F$1&amp;" ("&amp;MaleDeclaration!W27&amp;")" )</f>
        <v/>
      </c>
      <c r="G25" s="8" t="str">
        <f>IF(ISBLANK(MaleDeclaration!X27),"",TEXT(G$2,"00.00")&amp;": "&amp;G$1&amp;" ("&amp;MaleDeclaration!X27&amp;")" )</f>
        <v/>
      </c>
      <c r="H25" s="8" t="str">
        <f>IF(ISBLANK(MaleDeclaration!Y27),"",TEXT(H$2,"00.00")&amp;": "&amp;H$1&amp;" ("&amp;MaleDeclaration!Y27&amp;")" )</f>
        <v/>
      </c>
      <c r="I25" s="8" t="str">
        <f>IF(ISBLANK(MaleDeclaration!Z27),"",TEXT(I$2,"00.00")&amp;": "&amp;I$1&amp;" ("&amp;MaleDeclaration!Z27&amp;")" )</f>
        <v/>
      </c>
      <c r="J25" s="8" t="str">
        <f>IF(ISBLANK(MaleDeclaration!AA27),"",TEXT(J$2,"00.00")&amp;": "&amp;J$1&amp;" ("&amp;MaleDeclaration!AA27&amp;")" )</f>
        <v/>
      </c>
      <c r="K25" s="8" t="str">
        <f>IF(ISBLANK(MaleDeclaration!AB27),"",TEXT(K$2,"00.00")&amp;": "&amp;K$1&amp;" ("&amp;MaleDeclaration!AB27&amp;")" )</f>
        <v/>
      </c>
      <c r="L25" s="8" t="str">
        <f>IF(ISBLANK(MaleDeclaration!AC27),"",TEXT(L$2,"00.00")&amp;": "&amp;L$1&amp;" ("&amp;MaleDeclaration!AC27&amp;")" )</f>
        <v/>
      </c>
      <c r="M25" s="8" t="str">
        <f>IF(ISBLANK(MaleDeclaration!AD27),"",TEXT(M$2,"00.00")&amp;": "&amp;M$1&amp;" ("&amp;MaleDeclaration!AD27&amp;")" )</f>
        <v/>
      </c>
      <c r="N25" s="8" t="str">
        <f>IF(ISBLANK(MaleDeclaration!AE27),"",TEXT(N$2,"00.00")&amp;": "&amp;N$1&amp;" ("&amp;MaleDeclaration!AE27&amp;")" )</f>
        <v/>
      </c>
      <c r="O25" s="8" t="str">
        <f>IF(ISBLANK(MaleDeclaration!AF27),"",TEXT(O$2,"00.00")&amp;": "&amp;O$1&amp;" ("&amp;MaleDeclaration!AF27&amp;")" )</f>
        <v/>
      </c>
    </row>
    <row r="26" spans="1:15" ht="200" customHeight="1" x14ac:dyDescent="0.3">
      <c r="A26" s="9" t="str">
        <f>IF(MaleDeclaration!R28="","",MaleDeclaration!R28)</f>
        <v/>
      </c>
      <c r="B26" s="10" t="str">
        <f t="shared" si="0"/>
        <v/>
      </c>
      <c r="C26" s="8" t="str">
        <f>IF(ISBLANK(MaleDeclaration!T28),"",TEXT(C$2,"00.00")&amp;": "&amp;C$1&amp;" ("&amp;MaleDeclaration!T28&amp;")" )</f>
        <v/>
      </c>
      <c r="D26" s="8" t="str">
        <f>IF(ISBLANK(MaleDeclaration!U28),"",TEXT(D$2,"00.00")&amp;": "&amp;D$1&amp;" ("&amp;MaleDeclaration!U28&amp;")" )</f>
        <v/>
      </c>
      <c r="E26" s="8" t="str">
        <f>IF(ISBLANK(MaleDeclaration!V28),"",TEXT(E$2,"00.00")&amp;": "&amp;E$1&amp;" ("&amp;MaleDeclaration!V28&amp;")" )</f>
        <v/>
      </c>
      <c r="F26" s="8" t="str">
        <f>IF(ISBLANK(MaleDeclaration!W28),"",TEXT(F$2,"00.00")&amp;": "&amp;F$1&amp;" ("&amp;MaleDeclaration!W28&amp;")" )</f>
        <v/>
      </c>
      <c r="G26" s="8" t="str">
        <f>IF(ISBLANK(MaleDeclaration!X28),"",TEXT(G$2,"00.00")&amp;": "&amp;G$1&amp;" ("&amp;MaleDeclaration!X28&amp;")" )</f>
        <v/>
      </c>
      <c r="H26" s="8" t="str">
        <f>IF(ISBLANK(MaleDeclaration!Y28),"",TEXT(H$2,"00.00")&amp;": "&amp;H$1&amp;" ("&amp;MaleDeclaration!Y28&amp;")" )</f>
        <v/>
      </c>
      <c r="I26" s="8" t="str">
        <f>IF(ISBLANK(MaleDeclaration!Z28),"",TEXT(I$2,"00.00")&amp;": "&amp;I$1&amp;" ("&amp;MaleDeclaration!Z28&amp;")" )</f>
        <v/>
      </c>
      <c r="J26" s="8" t="str">
        <f>IF(ISBLANK(MaleDeclaration!AA28),"",TEXT(J$2,"00.00")&amp;": "&amp;J$1&amp;" ("&amp;MaleDeclaration!AA28&amp;")" )</f>
        <v/>
      </c>
      <c r="K26" s="8" t="str">
        <f>IF(ISBLANK(MaleDeclaration!AB28),"",TEXT(K$2,"00.00")&amp;": "&amp;K$1&amp;" ("&amp;MaleDeclaration!AB28&amp;")" )</f>
        <v/>
      </c>
      <c r="L26" s="8" t="str">
        <f>IF(ISBLANK(MaleDeclaration!AC28),"",TEXT(L$2,"00.00")&amp;": "&amp;L$1&amp;" ("&amp;MaleDeclaration!AC28&amp;")" )</f>
        <v/>
      </c>
      <c r="M26" s="8" t="str">
        <f>IF(ISBLANK(MaleDeclaration!AD28),"",TEXT(M$2,"00.00")&amp;": "&amp;M$1&amp;" ("&amp;MaleDeclaration!AD28&amp;")" )</f>
        <v/>
      </c>
      <c r="N26" s="8" t="str">
        <f>IF(ISBLANK(MaleDeclaration!AE28),"",TEXT(N$2,"00.00")&amp;": "&amp;N$1&amp;" ("&amp;MaleDeclaration!AE28&amp;")" )</f>
        <v/>
      </c>
      <c r="O26" s="8" t="str">
        <f>IF(ISBLANK(MaleDeclaration!AF28),"",TEXT(O$2,"00.00")&amp;": "&amp;O$1&amp;" ("&amp;MaleDeclaration!AF28&amp;")" )</f>
        <v/>
      </c>
    </row>
    <row r="27" spans="1:15" ht="200" customHeight="1" x14ac:dyDescent="0.3">
      <c r="A27" s="9" t="str">
        <f>IF(MaleDeclaration!R29="","",MaleDeclaration!R29)</f>
        <v/>
      </c>
      <c r="B27" s="10" t="str">
        <f t="shared" si="0"/>
        <v/>
      </c>
      <c r="C27" s="8" t="str">
        <f>IF(ISBLANK(MaleDeclaration!T29),"",TEXT(C$2,"00.00")&amp;": "&amp;C$1&amp;" ("&amp;MaleDeclaration!T29&amp;")" )</f>
        <v/>
      </c>
      <c r="D27" s="8" t="str">
        <f>IF(ISBLANK(MaleDeclaration!U29),"",TEXT(D$2,"00.00")&amp;": "&amp;D$1&amp;" ("&amp;MaleDeclaration!U29&amp;")" )</f>
        <v/>
      </c>
      <c r="E27" s="8" t="str">
        <f>IF(ISBLANK(MaleDeclaration!V29),"",TEXT(E$2,"00.00")&amp;": "&amp;E$1&amp;" ("&amp;MaleDeclaration!V29&amp;")" )</f>
        <v/>
      </c>
      <c r="F27" s="8" t="str">
        <f>IF(ISBLANK(MaleDeclaration!W29),"",TEXT(F$2,"00.00")&amp;": "&amp;F$1&amp;" ("&amp;MaleDeclaration!W29&amp;")" )</f>
        <v/>
      </c>
      <c r="G27" s="8" t="str">
        <f>IF(ISBLANK(MaleDeclaration!X29),"",TEXT(G$2,"00.00")&amp;": "&amp;G$1&amp;" ("&amp;MaleDeclaration!X29&amp;")" )</f>
        <v/>
      </c>
      <c r="H27" s="8" t="str">
        <f>IF(ISBLANK(MaleDeclaration!Y29),"",TEXT(H$2,"00.00")&amp;": "&amp;H$1&amp;" ("&amp;MaleDeclaration!Y29&amp;")" )</f>
        <v/>
      </c>
      <c r="I27" s="8" t="str">
        <f>IF(ISBLANK(MaleDeclaration!Z29),"",TEXT(I$2,"00.00")&amp;": "&amp;I$1&amp;" ("&amp;MaleDeclaration!Z29&amp;")" )</f>
        <v/>
      </c>
      <c r="J27" s="8" t="str">
        <f>IF(ISBLANK(MaleDeclaration!AA29),"",TEXT(J$2,"00.00")&amp;": "&amp;J$1&amp;" ("&amp;MaleDeclaration!AA29&amp;")" )</f>
        <v/>
      </c>
      <c r="K27" s="8" t="str">
        <f>IF(ISBLANK(MaleDeclaration!AB29),"",TEXT(K$2,"00.00")&amp;": "&amp;K$1&amp;" ("&amp;MaleDeclaration!AB29&amp;")" )</f>
        <v/>
      </c>
      <c r="L27" s="8" t="str">
        <f>IF(ISBLANK(MaleDeclaration!AC29),"",TEXT(L$2,"00.00")&amp;": "&amp;L$1&amp;" ("&amp;MaleDeclaration!AC29&amp;")" )</f>
        <v/>
      </c>
      <c r="M27" s="8" t="str">
        <f>IF(ISBLANK(MaleDeclaration!AD29),"",TEXT(M$2,"00.00")&amp;": "&amp;M$1&amp;" ("&amp;MaleDeclaration!AD29&amp;")" )</f>
        <v/>
      </c>
      <c r="N27" s="8" t="str">
        <f>IF(ISBLANK(MaleDeclaration!AE29),"",TEXT(N$2,"00.00")&amp;": "&amp;N$1&amp;" ("&amp;MaleDeclaration!AE29&amp;")" )</f>
        <v/>
      </c>
      <c r="O27" s="8" t="str">
        <f>IF(ISBLANK(MaleDeclaration!AF29),"",TEXT(O$2,"00.00")&amp;": "&amp;O$1&amp;" ("&amp;MaleDeclaration!AF29&amp;")" )</f>
        <v/>
      </c>
    </row>
    <row r="28" spans="1:15" ht="200" customHeight="1" x14ac:dyDescent="0.3">
      <c r="A28" s="9" t="str">
        <f>IF(MaleDeclaration!R30="","",MaleDeclaration!R30)</f>
        <v/>
      </c>
      <c r="B28" s="10" t="str">
        <f t="shared" si="0"/>
        <v/>
      </c>
      <c r="C28" s="8" t="str">
        <f>IF(ISBLANK(MaleDeclaration!T30),"",TEXT(C$2,"00.00")&amp;": "&amp;C$1&amp;" ("&amp;MaleDeclaration!T30&amp;")" )</f>
        <v/>
      </c>
      <c r="D28" s="8" t="str">
        <f>IF(ISBLANK(MaleDeclaration!U30),"",TEXT(D$2,"00.00")&amp;": "&amp;D$1&amp;" ("&amp;MaleDeclaration!U30&amp;")" )</f>
        <v/>
      </c>
      <c r="E28" s="8" t="str">
        <f>IF(ISBLANK(MaleDeclaration!V30),"",TEXT(E$2,"00.00")&amp;": "&amp;E$1&amp;" ("&amp;MaleDeclaration!V30&amp;")" )</f>
        <v/>
      </c>
      <c r="F28" s="8" t="str">
        <f>IF(ISBLANK(MaleDeclaration!W30),"",TEXT(F$2,"00.00")&amp;": "&amp;F$1&amp;" ("&amp;MaleDeclaration!W30&amp;")" )</f>
        <v/>
      </c>
      <c r="G28" s="8" t="str">
        <f>IF(ISBLANK(MaleDeclaration!X30),"",TEXT(G$2,"00.00")&amp;": "&amp;G$1&amp;" ("&amp;MaleDeclaration!X30&amp;")" )</f>
        <v/>
      </c>
      <c r="H28" s="8" t="str">
        <f>IF(ISBLANK(MaleDeclaration!Y30),"",TEXT(H$2,"00.00")&amp;": "&amp;H$1&amp;" ("&amp;MaleDeclaration!Y30&amp;")" )</f>
        <v/>
      </c>
      <c r="I28" s="8" t="str">
        <f>IF(ISBLANK(MaleDeclaration!Z30),"",TEXT(I$2,"00.00")&amp;": "&amp;I$1&amp;" ("&amp;MaleDeclaration!Z30&amp;")" )</f>
        <v/>
      </c>
      <c r="J28" s="8" t="str">
        <f>IF(ISBLANK(MaleDeclaration!AA30),"",TEXT(J$2,"00.00")&amp;": "&amp;J$1&amp;" ("&amp;MaleDeclaration!AA30&amp;")" )</f>
        <v/>
      </c>
      <c r="K28" s="8" t="str">
        <f>IF(ISBLANK(MaleDeclaration!AB30),"",TEXT(K$2,"00.00")&amp;": "&amp;K$1&amp;" ("&amp;MaleDeclaration!AB30&amp;")" )</f>
        <v/>
      </c>
      <c r="L28" s="8" t="str">
        <f>IF(ISBLANK(MaleDeclaration!AC30),"",TEXT(L$2,"00.00")&amp;": "&amp;L$1&amp;" ("&amp;MaleDeclaration!AC30&amp;")" )</f>
        <v/>
      </c>
      <c r="M28" s="8" t="str">
        <f>IF(ISBLANK(MaleDeclaration!AD30),"",TEXT(M$2,"00.00")&amp;": "&amp;M$1&amp;" ("&amp;MaleDeclaration!AD30&amp;")" )</f>
        <v/>
      </c>
      <c r="N28" s="8" t="str">
        <f>IF(ISBLANK(MaleDeclaration!AE30),"",TEXT(N$2,"00.00")&amp;": "&amp;N$1&amp;" ("&amp;MaleDeclaration!AE30&amp;")" )</f>
        <v/>
      </c>
      <c r="O28" s="8" t="str">
        <f>IF(ISBLANK(MaleDeclaration!AF30),"",TEXT(O$2,"00.00")&amp;": "&amp;O$1&amp;" ("&amp;MaleDeclaration!AF30&amp;")" )</f>
        <v/>
      </c>
    </row>
  </sheetData>
  <sheetProtection sheet="1" objects="1" scenarios="1"/>
  <pageMargins left="0.70866141732283472" right="0.70866141732283472" top="0.74803149606299213" bottom="0.74803149606299213" header="0.31496062992125984" footer="0.31496062992125984"/>
  <pageSetup paperSize="9" scale="59" fitToHeight="5"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D8C93-600F-0A49-88E7-A383EBF84091}">
  <sheetPr codeName="Sheet6">
    <pageSetUpPr fitToPage="1"/>
  </sheetPr>
  <dimension ref="A1:P18"/>
  <sheetViews>
    <sheetView topLeftCell="A3" zoomScale="70" zoomScaleNormal="70" workbookViewId="0">
      <selection activeCell="M149" sqref="A1:M149"/>
    </sheetView>
  </sheetViews>
  <sheetFormatPr defaultColWidth="11.44140625" defaultRowHeight="20" x14ac:dyDescent="0.3"/>
  <cols>
    <col min="1" max="1" width="66.5546875" style="8" customWidth="1"/>
    <col min="2" max="2" width="99.77734375" style="8" customWidth="1"/>
    <col min="3" max="3" width="42.77734375" style="8" hidden="1" customWidth="1"/>
    <col min="4" max="4" width="33.77734375" style="8" hidden="1" customWidth="1"/>
    <col min="5" max="5" width="39.5546875" style="8" hidden="1" customWidth="1"/>
    <col min="6" max="6" width="31.5546875" style="8" hidden="1" customWidth="1"/>
    <col min="7" max="7" width="31" style="8" hidden="1" customWidth="1"/>
    <col min="8" max="8" width="34.5546875" style="8" hidden="1" customWidth="1"/>
    <col min="9" max="10" width="29.44140625" style="8" hidden="1" customWidth="1"/>
    <col min="11" max="11" width="40.77734375" style="8" hidden="1" customWidth="1"/>
    <col min="12" max="12" width="30.44140625" style="8" hidden="1" customWidth="1"/>
    <col min="13" max="13" width="29.44140625" style="8" hidden="1" customWidth="1"/>
    <col min="14" max="14" width="16" style="8" hidden="1" customWidth="1"/>
    <col min="15" max="15" width="15.77734375" style="8" hidden="1" customWidth="1"/>
    <col min="16" max="16" width="14.5546875" style="8" hidden="1" customWidth="1"/>
    <col min="17" max="16384" width="11.44140625" style="8"/>
  </cols>
  <sheetData>
    <row r="1" spans="1:15" ht="29" hidden="1" customHeight="1" x14ac:dyDescent="0.3">
      <c r="B1" s="8" t="str">
        <f>"U18 Men: Report for events 15mins before the start" &amp; CHAR(10)</f>
        <v xml:space="preserve">U18 Men: Report for events 15mins before the start
</v>
      </c>
      <c r="C1" s="8" t="str">
        <f t="array" ref="C1:O2">MaleDeclaration!AL3:AX4</f>
        <v>TRIPLE JUMP</v>
      </c>
      <c r="D1" s="8" t="str">
        <v>DISCUS</v>
      </c>
      <c r="E1" s="8" t="str">
        <v>110mH</v>
      </c>
      <c r="F1" s="8" t="str">
        <v>1500m</v>
      </c>
      <c r="G1" s="8" t="str">
        <v>HIGH JUMP</v>
      </c>
      <c r="H1" s="8" t="str">
        <v>100m</v>
      </c>
      <c r="I1" s="8" t="str">
        <v>JAVELIN</v>
      </c>
      <c r="J1" s="8" t="str">
        <v>400m</v>
      </c>
      <c r="K1" s="8" t="str">
        <v>LONG JUMP</v>
      </c>
      <c r="L1" s="8" t="str">
        <v>SHOT</v>
      </c>
      <c r="M1" s="8" t="str">
        <v>200m</v>
      </c>
      <c r="N1" s="8" t="str">
        <v>800m</v>
      </c>
      <c r="O1" s="8" t="str">
        <v>4 x 100m</v>
      </c>
    </row>
    <row r="2" spans="1:15" hidden="1" x14ac:dyDescent="0.3">
      <c r="C2" s="15">
        <v>10</v>
      </c>
      <c r="D2" s="15">
        <v>10</v>
      </c>
      <c r="E2" s="15">
        <v>11</v>
      </c>
      <c r="F2" s="15">
        <v>11.05</v>
      </c>
      <c r="G2" s="15">
        <v>11.3</v>
      </c>
      <c r="H2" s="15">
        <v>12.25</v>
      </c>
      <c r="I2" s="15">
        <v>13</v>
      </c>
      <c r="J2" s="15">
        <v>13.4</v>
      </c>
      <c r="K2" s="15">
        <v>14</v>
      </c>
      <c r="L2" s="15">
        <v>15</v>
      </c>
      <c r="M2" s="15">
        <v>15.45</v>
      </c>
      <c r="N2" s="8">
        <v>16.25</v>
      </c>
      <c r="O2" s="8">
        <v>16.55</v>
      </c>
    </row>
    <row r="3" spans="1:15" ht="200" customHeight="1" x14ac:dyDescent="0.3">
      <c r="A3" s="9" t="str">
        <f>IF(MaleDeclaration!AJ5="","",MaleDeclaration!AJ5)</f>
        <v/>
      </c>
      <c r="B3" s="10" t="str">
        <f>IF(A3="","",$B$1&amp;CHAR(10)&amp;SUBSTITUTE(IF(C3="","",C3&amp;"$")&amp;IF(D3="","",D3&amp;"$")&amp;IF(E3="","",E3&amp;"$")&amp;IF(F3="","",F3&amp;"$")&amp;IF(G3="","",G3&amp;"$")&amp;IF(H3="","",H3&amp;"$")&amp;IF(I3="","",I3&amp;"$")&amp;IF(J3="","",J3&amp;"$")&amp;IF(K3="","",K3&amp;"$")&amp;IF(L3="","",L3&amp;"$")&amp;IF(M3="","",M3&amp;"$")&amp;IF(N3="","",N3&amp;"$")&amp;IF(O3="","",O3),"$",CHAR(10)))</f>
        <v/>
      </c>
      <c r="C3" s="8" t="str">
        <f>IF(ISBLANK(MaleDeclaration!AL5),"",TEXT(C$2,"00.00")&amp;": "&amp;C$1&amp;" ("&amp;MaleDeclaration!AL5&amp;")" )</f>
        <v/>
      </c>
      <c r="D3" s="8" t="str">
        <f>IF(ISBLANK(MaleDeclaration!AM5),"",TEXT(D$2,"00.00")&amp;": "&amp;D$1&amp;" ("&amp;MaleDeclaration!AM5&amp;")" )</f>
        <v/>
      </c>
      <c r="E3" s="8" t="str">
        <f>IF(ISBLANK(MaleDeclaration!AN5),"",TEXT(E$2,"00.00")&amp;": "&amp;E$1&amp;" ("&amp;MaleDeclaration!AN5&amp;")" )</f>
        <v/>
      </c>
      <c r="F3" s="8" t="str">
        <f>IF(ISBLANK(MaleDeclaration!AO5),"",TEXT(F$2,"00.00")&amp;": "&amp;F$1&amp;" ("&amp;MaleDeclaration!AO5&amp;")" )</f>
        <v/>
      </c>
      <c r="G3" s="8" t="str">
        <f>IF(ISBLANK(MaleDeclaration!AP5),"",TEXT(G$2,"00.00")&amp;": "&amp;G$1&amp;" ("&amp;MaleDeclaration!AP5&amp;")" )</f>
        <v/>
      </c>
      <c r="H3" s="8" t="str">
        <f>IF(ISBLANK(MaleDeclaration!AQ5),"",TEXT(H$2,"00.00")&amp;": "&amp;H$1&amp;" ("&amp;MaleDeclaration!AQ5&amp;")" )</f>
        <v/>
      </c>
      <c r="I3" s="8" t="str">
        <f>IF(ISBLANK(MaleDeclaration!AR5),"",TEXT(I$2,"00.00")&amp;": "&amp;I$1&amp;" ("&amp;MaleDeclaration!AR5&amp;")" )</f>
        <v/>
      </c>
      <c r="J3" s="8" t="str">
        <f>IF(ISBLANK(MaleDeclaration!AS5),"",TEXT(J$2,"00.00")&amp;": "&amp;J$1&amp;" ("&amp;MaleDeclaration!AS5&amp;")" )</f>
        <v/>
      </c>
      <c r="K3" s="8" t="str">
        <f>IF(ISBLANK(MaleDeclaration!AT5),"",TEXT(K$2,"00.00")&amp;": "&amp;K$1&amp;" ("&amp;MaleDeclaration!AT5&amp;")" )</f>
        <v/>
      </c>
      <c r="L3" s="8" t="str">
        <f>IF(ISBLANK(MaleDeclaration!AU5),"",TEXT(L$2,"00.00")&amp;": "&amp;L$1&amp;" ("&amp;MaleDeclaration!AU5&amp;")" )</f>
        <v/>
      </c>
      <c r="M3" s="8" t="str">
        <f>IF(ISBLANK(MaleDeclaration!AV5),"",TEXT(M$2,"00.00")&amp;": "&amp;M$1&amp;" ("&amp;MaleDeclaration!AV5&amp;")" )</f>
        <v/>
      </c>
      <c r="N3" s="8" t="str">
        <f>IF(ISBLANK(MaleDeclaration!AW5),"",TEXT(N$2,"00.00")&amp;": "&amp;N$1&amp;" ("&amp;MaleDeclaration!AW5&amp;")" )</f>
        <v/>
      </c>
      <c r="O3" s="8" t="str">
        <f>IF(ISBLANK(MaleDeclaration!AX5),"",TEXT(O$2,"00.00")&amp;": "&amp;O$1&amp;" ("&amp;MaleDeclaration!AX5&amp;")" )</f>
        <v/>
      </c>
    </row>
    <row r="4" spans="1:15" ht="200" customHeight="1" x14ac:dyDescent="0.3">
      <c r="A4" s="9" t="str">
        <f>IF(MaleDeclaration!AJ6="","",MaleDeclaration!AJ6)</f>
        <v/>
      </c>
      <c r="B4" s="10" t="str">
        <f t="shared" ref="B4:B18" si="0">IF(A4="","",$B$1&amp;CHAR(10)&amp;SUBSTITUTE(IF(C4="","",C4&amp;"$")&amp;IF(D4="","",D4&amp;"$")&amp;IF(E4="","",E4&amp;"$")&amp;IF(F4="","",F4&amp;"$")&amp;IF(G4="","",G4&amp;"$")&amp;IF(H4="","",H4&amp;"$")&amp;IF(I4="","",I4&amp;"$")&amp;IF(J4="","",J4&amp;"$")&amp;IF(K4="","",K4&amp;"$")&amp;IF(L4="","",L4&amp;"$")&amp;IF(M4="","",M4&amp;"$")&amp;IF(N4="","",N4&amp;"$")&amp;IF(O4="","",O4),"$",CHAR(10)))</f>
        <v/>
      </c>
      <c r="C4" s="8" t="str">
        <f>IF(ISBLANK(MaleDeclaration!AL6),"",TEXT(C$2,"00.00")&amp;": "&amp;C$1&amp;" ("&amp;MaleDeclaration!AL6&amp;")" )</f>
        <v/>
      </c>
      <c r="D4" s="8" t="str">
        <f>IF(ISBLANK(MaleDeclaration!AM6),"",TEXT(D$2,"00.00")&amp;": "&amp;D$1&amp;" ("&amp;MaleDeclaration!AM6&amp;")" )</f>
        <v/>
      </c>
      <c r="E4" s="8" t="str">
        <f>IF(ISBLANK(MaleDeclaration!AN6),"",TEXT(E$2,"00.00")&amp;": "&amp;E$1&amp;" ("&amp;MaleDeclaration!AN6&amp;")" )</f>
        <v/>
      </c>
      <c r="F4" s="8" t="str">
        <f>IF(ISBLANK(MaleDeclaration!AO6),"",TEXT(F$2,"00.00")&amp;": "&amp;F$1&amp;" ("&amp;MaleDeclaration!AO6&amp;")" )</f>
        <v/>
      </c>
      <c r="G4" s="8" t="str">
        <f>IF(ISBLANK(MaleDeclaration!AP6),"",TEXT(G$2,"00.00")&amp;": "&amp;G$1&amp;" ("&amp;MaleDeclaration!AP6&amp;")" )</f>
        <v/>
      </c>
      <c r="H4" s="8" t="str">
        <f>IF(ISBLANK(MaleDeclaration!AQ6),"",TEXT(H$2,"00.00")&amp;": "&amp;H$1&amp;" ("&amp;MaleDeclaration!AQ6&amp;")" )</f>
        <v/>
      </c>
      <c r="I4" s="8" t="str">
        <f>IF(ISBLANK(MaleDeclaration!AR6),"",TEXT(I$2,"00.00")&amp;": "&amp;I$1&amp;" ("&amp;MaleDeclaration!AR6&amp;")" )</f>
        <v/>
      </c>
      <c r="J4" s="8" t="str">
        <f>IF(ISBLANK(MaleDeclaration!AS6),"",TEXT(J$2,"00.00")&amp;": "&amp;J$1&amp;" ("&amp;MaleDeclaration!AS6&amp;")" )</f>
        <v/>
      </c>
      <c r="K4" s="8" t="str">
        <f>IF(ISBLANK(MaleDeclaration!AT6),"",TEXT(K$2,"00.00")&amp;": "&amp;K$1&amp;" ("&amp;MaleDeclaration!AT6&amp;")" )</f>
        <v/>
      </c>
      <c r="L4" s="8" t="str">
        <f>IF(ISBLANK(MaleDeclaration!AU6),"",TEXT(L$2,"00.00")&amp;": "&amp;L$1&amp;" ("&amp;MaleDeclaration!AU6&amp;")" )</f>
        <v/>
      </c>
      <c r="M4" s="8" t="str">
        <f>IF(ISBLANK(MaleDeclaration!AV6),"",TEXT(M$2,"00.00")&amp;": "&amp;M$1&amp;" ("&amp;MaleDeclaration!AV6&amp;")" )</f>
        <v/>
      </c>
      <c r="N4" s="8" t="str">
        <f>IF(ISBLANK(MaleDeclaration!AW6),"",TEXT(N$2,"00.00")&amp;": "&amp;N$1&amp;" ("&amp;MaleDeclaration!AW6&amp;")" )</f>
        <v/>
      </c>
      <c r="O4" s="8" t="str">
        <f>IF(ISBLANK(MaleDeclaration!AX6),"",TEXT(O$2,"00.00")&amp;": "&amp;O$1&amp;" ("&amp;MaleDeclaration!AX6&amp;")" )</f>
        <v/>
      </c>
    </row>
    <row r="5" spans="1:15" ht="200" customHeight="1" x14ac:dyDescent="0.3">
      <c r="A5" s="9" t="str">
        <f>IF(MaleDeclaration!AJ7="","",MaleDeclaration!AJ7)</f>
        <v/>
      </c>
      <c r="B5" s="10" t="str">
        <f t="shared" si="0"/>
        <v/>
      </c>
      <c r="C5" s="8" t="str">
        <f>IF(ISBLANK(MaleDeclaration!AL7),"",TEXT(C$2,"00.00")&amp;": "&amp;C$1&amp;" ("&amp;MaleDeclaration!AL7&amp;")" )</f>
        <v/>
      </c>
      <c r="D5" s="8" t="str">
        <f>IF(ISBLANK(MaleDeclaration!AM7),"",TEXT(D$2,"00.00")&amp;": "&amp;D$1&amp;" ("&amp;MaleDeclaration!AM7&amp;")" )</f>
        <v/>
      </c>
      <c r="E5" s="8" t="str">
        <f>IF(ISBLANK(MaleDeclaration!AN7),"",TEXT(E$2,"00.00")&amp;": "&amp;E$1&amp;" ("&amp;MaleDeclaration!AN7&amp;")" )</f>
        <v/>
      </c>
      <c r="F5" s="8" t="str">
        <f>IF(ISBLANK(MaleDeclaration!AO7),"",TEXT(F$2,"00.00")&amp;": "&amp;F$1&amp;" ("&amp;MaleDeclaration!AO7&amp;")" )</f>
        <v/>
      </c>
      <c r="G5" s="8" t="str">
        <f>IF(ISBLANK(MaleDeclaration!AP7),"",TEXT(G$2,"00.00")&amp;": "&amp;G$1&amp;" ("&amp;MaleDeclaration!AP7&amp;")" )</f>
        <v/>
      </c>
      <c r="H5" s="8" t="str">
        <f>IF(ISBLANK(MaleDeclaration!AQ7),"",TEXT(H$2,"00.00")&amp;": "&amp;H$1&amp;" ("&amp;MaleDeclaration!AQ7&amp;")" )</f>
        <v/>
      </c>
      <c r="I5" s="8" t="str">
        <f>IF(ISBLANK(MaleDeclaration!AR7),"",TEXT(I$2,"00.00")&amp;": "&amp;I$1&amp;" ("&amp;MaleDeclaration!AR7&amp;")" )</f>
        <v/>
      </c>
      <c r="J5" s="8" t="str">
        <f>IF(ISBLANK(MaleDeclaration!AS7),"",TEXT(J$2,"00.00")&amp;": "&amp;J$1&amp;" ("&amp;MaleDeclaration!AS7&amp;")" )</f>
        <v/>
      </c>
      <c r="K5" s="8" t="str">
        <f>IF(ISBLANK(MaleDeclaration!AT7),"",TEXT(K$2,"00.00")&amp;": "&amp;K$1&amp;" ("&amp;MaleDeclaration!AT7&amp;")" )</f>
        <v/>
      </c>
      <c r="L5" s="8" t="str">
        <f>IF(ISBLANK(MaleDeclaration!AU7),"",TEXT(L$2,"00.00")&amp;": "&amp;L$1&amp;" ("&amp;MaleDeclaration!AU7&amp;")" )</f>
        <v/>
      </c>
      <c r="M5" s="8" t="str">
        <f>IF(ISBLANK(MaleDeclaration!AV7),"",TEXT(M$2,"00.00")&amp;": "&amp;M$1&amp;" ("&amp;MaleDeclaration!AV7&amp;")" )</f>
        <v/>
      </c>
      <c r="N5" s="8" t="str">
        <f>IF(ISBLANK(MaleDeclaration!AW7),"",TEXT(N$2,"00.00")&amp;": "&amp;N$1&amp;" ("&amp;MaleDeclaration!AW7&amp;")" )</f>
        <v/>
      </c>
      <c r="O5" s="8" t="str">
        <f>IF(ISBLANK(MaleDeclaration!AX7),"",TEXT(O$2,"00.00")&amp;": "&amp;O$1&amp;" ("&amp;MaleDeclaration!AX7&amp;")" )</f>
        <v/>
      </c>
    </row>
    <row r="6" spans="1:15" ht="200" customHeight="1" x14ac:dyDescent="0.3">
      <c r="A6" s="9" t="str">
        <f>IF(MaleDeclaration!AJ8="","",MaleDeclaration!AJ8)</f>
        <v/>
      </c>
      <c r="B6" s="10" t="str">
        <f t="shared" si="0"/>
        <v/>
      </c>
      <c r="C6" s="8" t="str">
        <f>IF(ISBLANK(MaleDeclaration!AL8),"",TEXT(C$2,"00.00")&amp;": "&amp;C$1&amp;" ("&amp;MaleDeclaration!AL8&amp;")" )</f>
        <v/>
      </c>
      <c r="D6" s="8" t="str">
        <f>IF(ISBLANK(MaleDeclaration!AM8),"",TEXT(D$2,"00.00")&amp;": "&amp;D$1&amp;" ("&amp;MaleDeclaration!AM8&amp;")" )</f>
        <v/>
      </c>
      <c r="E6" s="8" t="str">
        <f>IF(ISBLANK(MaleDeclaration!AN8),"",TEXT(E$2,"00.00")&amp;": "&amp;E$1&amp;" ("&amp;MaleDeclaration!AN8&amp;")" )</f>
        <v/>
      </c>
      <c r="F6" s="8" t="str">
        <f>IF(ISBLANK(MaleDeclaration!AO8),"",TEXT(F$2,"00.00")&amp;": "&amp;F$1&amp;" ("&amp;MaleDeclaration!AO8&amp;")" )</f>
        <v/>
      </c>
      <c r="G6" s="8" t="str">
        <f>IF(ISBLANK(MaleDeclaration!AP8),"",TEXT(G$2,"00.00")&amp;": "&amp;G$1&amp;" ("&amp;MaleDeclaration!AP8&amp;")" )</f>
        <v/>
      </c>
      <c r="H6" s="8" t="str">
        <f>IF(ISBLANK(MaleDeclaration!AQ8),"",TEXT(H$2,"00.00")&amp;": "&amp;H$1&amp;" ("&amp;MaleDeclaration!AQ8&amp;")" )</f>
        <v/>
      </c>
      <c r="I6" s="8" t="str">
        <f>IF(ISBLANK(MaleDeclaration!AR8),"",TEXT(I$2,"00.00")&amp;": "&amp;I$1&amp;" ("&amp;MaleDeclaration!AR8&amp;")" )</f>
        <v/>
      </c>
      <c r="J6" s="8" t="str">
        <f>IF(ISBLANK(MaleDeclaration!AS8),"",TEXT(J$2,"00.00")&amp;": "&amp;J$1&amp;" ("&amp;MaleDeclaration!AS8&amp;")" )</f>
        <v/>
      </c>
      <c r="K6" s="8" t="str">
        <f>IF(ISBLANK(MaleDeclaration!AT8),"",TEXT(K$2,"00.00")&amp;": "&amp;K$1&amp;" ("&amp;MaleDeclaration!AT8&amp;")" )</f>
        <v/>
      </c>
      <c r="L6" s="8" t="str">
        <f>IF(ISBLANK(MaleDeclaration!AU8),"",TEXT(L$2,"00.00")&amp;": "&amp;L$1&amp;" ("&amp;MaleDeclaration!AU8&amp;")" )</f>
        <v/>
      </c>
      <c r="M6" s="8" t="str">
        <f>IF(ISBLANK(MaleDeclaration!AV8),"",TEXT(M$2,"00.00")&amp;": "&amp;M$1&amp;" ("&amp;MaleDeclaration!AV8&amp;")" )</f>
        <v/>
      </c>
      <c r="N6" s="8" t="str">
        <f>IF(ISBLANK(MaleDeclaration!AW8),"",TEXT(N$2,"00.00")&amp;": "&amp;N$1&amp;" ("&amp;MaleDeclaration!AW8&amp;")" )</f>
        <v/>
      </c>
      <c r="O6" s="8" t="str">
        <f>IF(ISBLANK(MaleDeclaration!AX8),"",TEXT(O$2,"00.00")&amp;": "&amp;O$1&amp;" ("&amp;MaleDeclaration!AX8&amp;")" )</f>
        <v/>
      </c>
    </row>
    <row r="7" spans="1:15" ht="200" customHeight="1" x14ac:dyDescent="0.3">
      <c r="A7" s="9" t="str">
        <f>IF(MaleDeclaration!AJ9="","",MaleDeclaration!AJ9)</f>
        <v/>
      </c>
      <c r="B7" s="10" t="str">
        <f t="shared" si="0"/>
        <v/>
      </c>
      <c r="C7" s="8" t="str">
        <f>IF(ISBLANK(MaleDeclaration!AL9),"",TEXT(C$2,"00.00")&amp;": "&amp;C$1&amp;" ("&amp;MaleDeclaration!AL9&amp;")" )</f>
        <v/>
      </c>
      <c r="D7" s="8" t="str">
        <f>IF(ISBLANK(MaleDeclaration!AM9),"",TEXT(D$2,"00.00")&amp;": "&amp;D$1&amp;" ("&amp;MaleDeclaration!AM9&amp;")" )</f>
        <v/>
      </c>
      <c r="E7" s="8" t="str">
        <f>IF(ISBLANK(MaleDeclaration!AN9),"",TEXT(E$2,"00.00")&amp;": "&amp;E$1&amp;" ("&amp;MaleDeclaration!AN9&amp;")" )</f>
        <v/>
      </c>
      <c r="F7" s="8" t="str">
        <f>IF(ISBLANK(MaleDeclaration!AO9),"",TEXT(F$2,"00.00")&amp;": "&amp;F$1&amp;" ("&amp;MaleDeclaration!AO9&amp;")" )</f>
        <v/>
      </c>
      <c r="G7" s="8" t="str">
        <f>IF(ISBLANK(MaleDeclaration!AP9),"",TEXT(G$2,"00.00")&amp;": "&amp;G$1&amp;" ("&amp;MaleDeclaration!AP9&amp;")" )</f>
        <v/>
      </c>
      <c r="H7" s="8" t="str">
        <f>IF(ISBLANK(MaleDeclaration!AQ9),"",TEXT(H$2,"00.00")&amp;": "&amp;H$1&amp;" ("&amp;MaleDeclaration!AQ9&amp;")" )</f>
        <v/>
      </c>
      <c r="I7" s="8" t="str">
        <f>IF(ISBLANK(MaleDeclaration!AR9),"",TEXT(I$2,"00.00")&amp;": "&amp;I$1&amp;" ("&amp;MaleDeclaration!AR9&amp;")" )</f>
        <v/>
      </c>
      <c r="J7" s="8" t="str">
        <f>IF(ISBLANK(MaleDeclaration!AS9),"",TEXT(J$2,"00.00")&amp;": "&amp;J$1&amp;" ("&amp;MaleDeclaration!AS9&amp;")" )</f>
        <v/>
      </c>
      <c r="K7" s="8" t="str">
        <f>IF(ISBLANK(MaleDeclaration!AT9),"",TEXT(K$2,"00.00")&amp;": "&amp;K$1&amp;" ("&amp;MaleDeclaration!AT9&amp;")" )</f>
        <v/>
      </c>
      <c r="L7" s="8" t="str">
        <f>IF(ISBLANK(MaleDeclaration!AU9),"",TEXT(L$2,"00.00")&amp;": "&amp;L$1&amp;" ("&amp;MaleDeclaration!AU9&amp;")" )</f>
        <v/>
      </c>
      <c r="M7" s="8" t="str">
        <f>IF(ISBLANK(MaleDeclaration!AV9),"",TEXT(M$2,"00.00")&amp;": "&amp;M$1&amp;" ("&amp;MaleDeclaration!AV9&amp;")" )</f>
        <v/>
      </c>
      <c r="N7" s="8" t="str">
        <f>IF(ISBLANK(MaleDeclaration!AW9),"",TEXT(N$2,"00.00")&amp;": "&amp;N$1&amp;" ("&amp;MaleDeclaration!AW9&amp;")" )</f>
        <v/>
      </c>
      <c r="O7" s="8" t="str">
        <f>IF(ISBLANK(MaleDeclaration!AX9),"",TEXT(O$2,"00.00")&amp;": "&amp;O$1&amp;" ("&amp;MaleDeclaration!AX9&amp;")" )</f>
        <v/>
      </c>
    </row>
    <row r="8" spans="1:15" ht="200" customHeight="1" x14ac:dyDescent="0.3">
      <c r="A8" s="9" t="str">
        <f>IF(MaleDeclaration!AJ10="","",MaleDeclaration!AJ10)</f>
        <v/>
      </c>
      <c r="B8" s="10" t="str">
        <f t="shared" si="0"/>
        <v/>
      </c>
      <c r="C8" s="8" t="str">
        <f>IF(ISBLANK(MaleDeclaration!AL10),"",TEXT(C$2,"00.00")&amp;": "&amp;C$1&amp;" ("&amp;MaleDeclaration!AL10&amp;")" )</f>
        <v/>
      </c>
      <c r="D8" s="8" t="str">
        <f>IF(ISBLANK(MaleDeclaration!AM10),"",TEXT(D$2,"00.00")&amp;": "&amp;D$1&amp;" ("&amp;MaleDeclaration!AM10&amp;")" )</f>
        <v/>
      </c>
      <c r="E8" s="8" t="str">
        <f>IF(ISBLANK(MaleDeclaration!AN10),"",TEXT(E$2,"00.00")&amp;": "&amp;E$1&amp;" ("&amp;MaleDeclaration!AN10&amp;")" )</f>
        <v/>
      </c>
      <c r="F8" s="8" t="str">
        <f>IF(ISBLANK(MaleDeclaration!AO10),"",TEXT(F$2,"00.00")&amp;": "&amp;F$1&amp;" ("&amp;MaleDeclaration!AO10&amp;")" )</f>
        <v/>
      </c>
      <c r="G8" s="8" t="str">
        <f>IF(ISBLANK(MaleDeclaration!AP10),"",TEXT(G$2,"00.00")&amp;": "&amp;G$1&amp;" ("&amp;MaleDeclaration!AP10&amp;")" )</f>
        <v/>
      </c>
      <c r="H8" s="8" t="str">
        <f>IF(ISBLANK(MaleDeclaration!AQ10),"",TEXT(H$2,"00.00")&amp;": "&amp;H$1&amp;" ("&amp;MaleDeclaration!AQ10&amp;")" )</f>
        <v/>
      </c>
      <c r="I8" s="8" t="str">
        <f>IF(ISBLANK(MaleDeclaration!AR10),"",TEXT(I$2,"00.00")&amp;": "&amp;I$1&amp;" ("&amp;MaleDeclaration!AR10&amp;")" )</f>
        <v/>
      </c>
      <c r="J8" s="8" t="str">
        <f>IF(ISBLANK(MaleDeclaration!AS10),"",TEXT(J$2,"00.00")&amp;": "&amp;J$1&amp;" ("&amp;MaleDeclaration!AS10&amp;")" )</f>
        <v/>
      </c>
      <c r="K8" s="8" t="str">
        <f>IF(ISBLANK(MaleDeclaration!AT10),"",TEXT(K$2,"00.00")&amp;": "&amp;K$1&amp;" ("&amp;MaleDeclaration!AT10&amp;")" )</f>
        <v/>
      </c>
      <c r="L8" s="8" t="str">
        <f>IF(ISBLANK(MaleDeclaration!AU10),"",TEXT(L$2,"00.00")&amp;": "&amp;L$1&amp;" ("&amp;MaleDeclaration!AU10&amp;")" )</f>
        <v/>
      </c>
      <c r="M8" s="8" t="str">
        <f>IF(ISBLANK(MaleDeclaration!AV10),"",TEXT(M$2,"00.00")&amp;": "&amp;M$1&amp;" ("&amp;MaleDeclaration!AV10&amp;")" )</f>
        <v/>
      </c>
      <c r="N8" s="8" t="str">
        <f>IF(ISBLANK(MaleDeclaration!AW10),"",TEXT(N$2,"00.00")&amp;": "&amp;N$1&amp;" ("&amp;MaleDeclaration!AW10&amp;")" )</f>
        <v/>
      </c>
      <c r="O8" s="8" t="str">
        <f>IF(ISBLANK(MaleDeclaration!AX10),"",TEXT(O$2,"00.00")&amp;": "&amp;O$1&amp;" ("&amp;MaleDeclaration!AX10&amp;")" )</f>
        <v/>
      </c>
    </row>
    <row r="9" spans="1:15" ht="200" customHeight="1" x14ac:dyDescent="0.3">
      <c r="A9" s="9" t="str">
        <f>IF(MaleDeclaration!AJ11="","",MaleDeclaration!AJ11)</f>
        <v/>
      </c>
      <c r="B9" s="10" t="str">
        <f t="shared" si="0"/>
        <v/>
      </c>
      <c r="C9" s="8" t="str">
        <f>IF(ISBLANK(MaleDeclaration!AL11),"",TEXT(C$2,"00.00")&amp;": "&amp;C$1&amp;" ("&amp;MaleDeclaration!AL11&amp;")" )</f>
        <v/>
      </c>
      <c r="D9" s="8" t="str">
        <f>IF(ISBLANK(MaleDeclaration!AM11),"",TEXT(D$2,"00.00")&amp;": "&amp;D$1&amp;" ("&amp;MaleDeclaration!AM11&amp;")" )</f>
        <v/>
      </c>
      <c r="E9" s="8" t="str">
        <f>IF(ISBLANK(MaleDeclaration!AN11),"",TEXT(E$2,"00.00")&amp;": "&amp;E$1&amp;" ("&amp;MaleDeclaration!AN11&amp;")" )</f>
        <v/>
      </c>
      <c r="F9" s="8" t="str">
        <f>IF(ISBLANK(MaleDeclaration!AO11),"",TEXT(F$2,"00.00")&amp;": "&amp;F$1&amp;" ("&amp;MaleDeclaration!AO11&amp;")" )</f>
        <v/>
      </c>
      <c r="G9" s="8" t="str">
        <f>IF(ISBLANK(MaleDeclaration!AP11),"",TEXT(G$2,"00.00")&amp;": "&amp;G$1&amp;" ("&amp;MaleDeclaration!AP11&amp;")" )</f>
        <v/>
      </c>
      <c r="H9" s="8" t="str">
        <f>IF(ISBLANK(MaleDeclaration!AQ11),"",TEXT(H$2,"00.00")&amp;": "&amp;H$1&amp;" ("&amp;MaleDeclaration!AQ11&amp;")" )</f>
        <v/>
      </c>
      <c r="I9" s="8" t="str">
        <f>IF(ISBLANK(MaleDeclaration!AR11),"",TEXT(I$2,"00.00")&amp;": "&amp;I$1&amp;" ("&amp;MaleDeclaration!AR11&amp;")" )</f>
        <v/>
      </c>
      <c r="J9" s="8" t="str">
        <f>IF(ISBLANK(MaleDeclaration!AS11),"",TEXT(J$2,"00.00")&amp;": "&amp;J$1&amp;" ("&amp;MaleDeclaration!AS11&amp;")" )</f>
        <v/>
      </c>
      <c r="K9" s="8" t="str">
        <f>IF(ISBLANK(MaleDeclaration!AT11),"",TEXT(K$2,"00.00")&amp;": "&amp;K$1&amp;" ("&amp;MaleDeclaration!AT11&amp;")" )</f>
        <v/>
      </c>
      <c r="L9" s="8" t="str">
        <f>IF(ISBLANK(MaleDeclaration!AU11),"",TEXT(L$2,"00.00")&amp;": "&amp;L$1&amp;" ("&amp;MaleDeclaration!AU11&amp;")" )</f>
        <v/>
      </c>
      <c r="M9" s="8" t="str">
        <f>IF(ISBLANK(MaleDeclaration!AV11),"",TEXT(M$2,"00.00")&amp;": "&amp;M$1&amp;" ("&amp;MaleDeclaration!AV11&amp;")" )</f>
        <v/>
      </c>
      <c r="N9" s="8" t="str">
        <f>IF(ISBLANK(MaleDeclaration!AW11),"",TEXT(N$2,"00.00")&amp;": "&amp;N$1&amp;" ("&amp;MaleDeclaration!AW11&amp;")" )</f>
        <v/>
      </c>
      <c r="O9" s="8" t="str">
        <f>IF(ISBLANK(MaleDeclaration!AX11),"",TEXT(O$2,"00.00")&amp;": "&amp;O$1&amp;" ("&amp;MaleDeclaration!AX11&amp;")" )</f>
        <v/>
      </c>
    </row>
    <row r="10" spans="1:15" ht="200" customHeight="1" x14ac:dyDescent="0.3">
      <c r="A10" s="9" t="str">
        <f>IF(MaleDeclaration!AJ12="","",MaleDeclaration!AJ12)</f>
        <v/>
      </c>
      <c r="B10" s="10" t="str">
        <f t="shared" si="0"/>
        <v/>
      </c>
      <c r="C10" s="8" t="str">
        <f>IF(ISBLANK(MaleDeclaration!AL12),"",TEXT(C$2,"00.00")&amp;": "&amp;C$1&amp;" ("&amp;MaleDeclaration!AL12&amp;")" )</f>
        <v/>
      </c>
      <c r="D10" s="8" t="str">
        <f>IF(ISBLANK(MaleDeclaration!AM12),"",TEXT(D$2,"00.00")&amp;": "&amp;D$1&amp;" ("&amp;MaleDeclaration!AM12&amp;")" )</f>
        <v/>
      </c>
      <c r="E10" s="8" t="str">
        <f>IF(ISBLANK(MaleDeclaration!AN12),"",TEXT(E$2,"00.00")&amp;": "&amp;E$1&amp;" ("&amp;MaleDeclaration!AN12&amp;")" )</f>
        <v/>
      </c>
      <c r="F10" s="8" t="str">
        <f>IF(ISBLANK(MaleDeclaration!AO12),"",TEXT(F$2,"00.00")&amp;": "&amp;F$1&amp;" ("&amp;MaleDeclaration!AO12&amp;")" )</f>
        <v/>
      </c>
      <c r="G10" s="8" t="str">
        <f>IF(ISBLANK(MaleDeclaration!AP12),"",TEXT(G$2,"00.00")&amp;": "&amp;G$1&amp;" ("&amp;MaleDeclaration!AP12&amp;")" )</f>
        <v/>
      </c>
      <c r="H10" s="8" t="str">
        <f>IF(ISBLANK(MaleDeclaration!AQ12),"",TEXT(H$2,"00.00")&amp;": "&amp;H$1&amp;" ("&amp;MaleDeclaration!AQ12&amp;")" )</f>
        <v/>
      </c>
      <c r="I10" s="8" t="str">
        <f>IF(ISBLANK(MaleDeclaration!AR12),"",TEXT(I$2,"00.00")&amp;": "&amp;I$1&amp;" ("&amp;MaleDeclaration!AR12&amp;")" )</f>
        <v/>
      </c>
      <c r="J10" s="8" t="str">
        <f>IF(ISBLANK(MaleDeclaration!AS12),"",TEXT(J$2,"00.00")&amp;": "&amp;J$1&amp;" ("&amp;MaleDeclaration!AS12&amp;")" )</f>
        <v/>
      </c>
      <c r="K10" s="8" t="str">
        <f>IF(ISBLANK(MaleDeclaration!AT12),"",TEXT(K$2,"00.00")&amp;": "&amp;K$1&amp;" ("&amp;MaleDeclaration!AT12&amp;")" )</f>
        <v/>
      </c>
      <c r="L10" s="8" t="str">
        <f>IF(ISBLANK(MaleDeclaration!AU12),"",TEXT(L$2,"00.00")&amp;": "&amp;L$1&amp;" ("&amp;MaleDeclaration!AU12&amp;")" )</f>
        <v/>
      </c>
      <c r="M10" s="8" t="str">
        <f>IF(ISBLANK(MaleDeclaration!AV12),"",TEXT(M$2,"00.00")&amp;": "&amp;M$1&amp;" ("&amp;MaleDeclaration!AV12&amp;")" )</f>
        <v/>
      </c>
      <c r="N10" s="8" t="str">
        <f>IF(ISBLANK(MaleDeclaration!AW12),"",TEXT(N$2,"00.00")&amp;": "&amp;N$1&amp;" ("&amp;MaleDeclaration!AW12&amp;")" )</f>
        <v/>
      </c>
      <c r="O10" s="8" t="str">
        <f>IF(ISBLANK(MaleDeclaration!AX12),"",TEXT(O$2,"00.00")&amp;": "&amp;O$1&amp;" ("&amp;MaleDeclaration!AX12&amp;")" )</f>
        <v/>
      </c>
    </row>
    <row r="11" spans="1:15" ht="200" customHeight="1" x14ac:dyDescent="0.3">
      <c r="A11" s="9" t="str">
        <f>IF(MaleDeclaration!AJ13="","",MaleDeclaration!AJ13)</f>
        <v/>
      </c>
      <c r="B11" s="10" t="str">
        <f t="shared" si="0"/>
        <v/>
      </c>
      <c r="C11" s="8" t="str">
        <f>IF(ISBLANK(MaleDeclaration!AL13),"",TEXT(C$2,"00.00")&amp;": "&amp;C$1&amp;" ("&amp;MaleDeclaration!AL13&amp;")" )</f>
        <v/>
      </c>
      <c r="D11" s="8" t="str">
        <f>IF(ISBLANK(MaleDeclaration!AM13),"",TEXT(D$2,"00.00")&amp;": "&amp;D$1&amp;" ("&amp;MaleDeclaration!AM13&amp;")" )</f>
        <v/>
      </c>
      <c r="E11" s="8" t="str">
        <f>IF(ISBLANK(MaleDeclaration!AN13),"",TEXT(E$2,"00.00")&amp;": "&amp;E$1&amp;" ("&amp;MaleDeclaration!AN13&amp;")" )</f>
        <v/>
      </c>
      <c r="F11" s="8" t="str">
        <f>IF(ISBLANK(MaleDeclaration!AO13),"",TEXT(F$2,"00.00")&amp;": "&amp;F$1&amp;" ("&amp;MaleDeclaration!AO13&amp;")" )</f>
        <v/>
      </c>
      <c r="G11" s="8" t="str">
        <f>IF(ISBLANK(MaleDeclaration!AP13),"",TEXT(G$2,"00.00")&amp;": "&amp;G$1&amp;" ("&amp;MaleDeclaration!AP13&amp;")" )</f>
        <v/>
      </c>
      <c r="H11" s="8" t="str">
        <f>IF(ISBLANK(MaleDeclaration!AQ13),"",TEXT(H$2,"00.00")&amp;": "&amp;H$1&amp;" ("&amp;MaleDeclaration!AQ13&amp;")" )</f>
        <v/>
      </c>
      <c r="I11" s="8" t="str">
        <f>IF(ISBLANK(MaleDeclaration!AR13),"",TEXT(I$2,"00.00")&amp;": "&amp;I$1&amp;" ("&amp;MaleDeclaration!AR13&amp;")" )</f>
        <v/>
      </c>
      <c r="J11" s="8" t="str">
        <f>IF(ISBLANK(MaleDeclaration!AS13),"",TEXT(J$2,"00.00")&amp;": "&amp;J$1&amp;" ("&amp;MaleDeclaration!AS13&amp;")" )</f>
        <v/>
      </c>
      <c r="K11" s="8" t="str">
        <f>IF(ISBLANK(MaleDeclaration!AT13),"",TEXT(K$2,"00.00")&amp;": "&amp;K$1&amp;" ("&amp;MaleDeclaration!AT13&amp;")" )</f>
        <v/>
      </c>
      <c r="L11" s="8" t="str">
        <f>IF(ISBLANK(MaleDeclaration!AU13),"",TEXT(L$2,"00.00")&amp;": "&amp;L$1&amp;" ("&amp;MaleDeclaration!AU13&amp;")" )</f>
        <v/>
      </c>
      <c r="M11" s="8" t="str">
        <f>IF(ISBLANK(MaleDeclaration!AV13),"",TEXT(M$2,"00.00")&amp;": "&amp;M$1&amp;" ("&amp;MaleDeclaration!AV13&amp;")" )</f>
        <v/>
      </c>
      <c r="N11" s="8" t="str">
        <f>IF(ISBLANK(MaleDeclaration!AW13),"",TEXT(N$2,"00.00")&amp;": "&amp;N$1&amp;" ("&amp;MaleDeclaration!AW13&amp;")" )</f>
        <v/>
      </c>
      <c r="O11" s="8" t="str">
        <f>IF(ISBLANK(MaleDeclaration!AX13),"",TEXT(O$2,"00.00")&amp;": "&amp;O$1&amp;" ("&amp;MaleDeclaration!AX13&amp;")" )</f>
        <v/>
      </c>
    </row>
    <row r="12" spans="1:15" ht="200" customHeight="1" x14ac:dyDescent="0.3">
      <c r="A12" s="9" t="str">
        <f>IF(MaleDeclaration!AJ14="","",MaleDeclaration!AJ14)</f>
        <v/>
      </c>
      <c r="B12" s="10" t="str">
        <f t="shared" si="0"/>
        <v/>
      </c>
      <c r="C12" s="8" t="str">
        <f>IF(ISBLANK(MaleDeclaration!AL14),"",TEXT(C$2,"00.00")&amp;": "&amp;C$1&amp;" ("&amp;MaleDeclaration!AL14&amp;")" )</f>
        <v/>
      </c>
      <c r="D12" s="8" t="str">
        <f>IF(ISBLANK(MaleDeclaration!AM14),"",TEXT(D$2,"00.00")&amp;": "&amp;D$1&amp;" ("&amp;MaleDeclaration!AM14&amp;")" )</f>
        <v/>
      </c>
      <c r="E12" s="8" t="str">
        <f>IF(ISBLANK(MaleDeclaration!AN14),"",TEXT(E$2,"00.00")&amp;": "&amp;E$1&amp;" ("&amp;MaleDeclaration!AN14&amp;")" )</f>
        <v/>
      </c>
      <c r="F12" s="8" t="str">
        <f>IF(ISBLANK(MaleDeclaration!AO14),"",TEXT(F$2,"00.00")&amp;": "&amp;F$1&amp;" ("&amp;MaleDeclaration!AO14&amp;")" )</f>
        <v/>
      </c>
      <c r="G12" s="8" t="str">
        <f>IF(ISBLANK(MaleDeclaration!AP14),"",TEXT(G$2,"00.00")&amp;": "&amp;G$1&amp;" ("&amp;MaleDeclaration!AP14&amp;")" )</f>
        <v/>
      </c>
      <c r="H12" s="8" t="str">
        <f>IF(ISBLANK(MaleDeclaration!AQ14),"",TEXT(H$2,"00.00")&amp;": "&amp;H$1&amp;" ("&amp;MaleDeclaration!AQ14&amp;")" )</f>
        <v/>
      </c>
      <c r="I12" s="8" t="str">
        <f>IF(ISBLANK(MaleDeclaration!AR14),"",TEXT(I$2,"00.00")&amp;": "&amp;I$1&amp;" ("&amp;MaleDeclaration!AR14&amp;")" )</f>
        <v/>
      </c>
      <c r="J12" s="8" t="str">
        <f>IF(ISBLANK(MaleDeclaration!AS14),"",TEXT(J$2,"00.00")&amp;": "&amp;J$1&amp;" ("&amp;MaleDeclaration!AS14&amp;")" )</f>
        <v/>
      </c>
      <c r="K12" s="8" t="str">
        <f>IF(ISBLANK(MaleDeclaration!AT14),"",TEXT(K$2,"00.00")&amp;": "&amp;K$1&amp;" ("&amp;MaleDeclaration!AT14&amp;")" )</f>
        <v/>
      </c>
      <c r="L12" s="8" t="str">
        <f>IF(ISBLANK(MaleDeclaration!AU14),"",TEXT(L$2,"00.00")&amp;": "&amp;L$1&amp;" ("&amp;MaleDeclaration!AU14&amp;")" )</f>
        <v/>
      </c>
      <c r="M12" s="8" t="str">
        <f>IF(ISBLANK(MaleDeclaration!AV14),"",TEXT(M$2,"00.00")&amp;": "&amp;M$1&amp;" ("&amp;MaleDeclaration!AV14&amp;")" )</f>
        <v/>
      </c>
      <c r="N12" s="8" t="str">
        <f>IF(ISBLANK(MaleDeclaration!AW14),"",TEXT(N$2,"00.00")&amp;": "&amp;N$1&amp;" ("&amp;MaleDeclaration!AW14&amp;")" )</f>
        <v/>
      </c>
      <c r="O12" s="8" t="str">
        <f>IF(ISBLANK(MaleDeclaration!AX14),"",TEXT(O$2,"00.00")&amp;": "&amp;O$1&amp;" ("&amp;MaleDeclaration!AX14&amp;")" )</f>
        <v/>
      </c>
    </row>
    <row r="13" spans="1:15" ht="200" customHeight="1" x14ac:dyDescent="0.3">
      <c r="A13" s="9" t="str">
        <f>IF(MaleDeclaration!AJ15="","",MaleDeclaration!AJ15)</f>
        <v/>
      </c>
      <c r="B13" s="10" t="str">
        <f t="shared" si="0"/>
        <v/>
      </c>
      <c r="C13" s="8" t="str">
        <f>IF(ISBLANK(MaleDeclaration!AL15),"",TEXT(C$2,"00.00")&amp;": "&amp;C$1&amp;" ("&amp;MaleDeclaration!AL15&amp;")" )</f>
        <v/>
      </c>
      <c r="D13" s="8" t="str">
        <f>IF(ISBLANK(MaleDeclaration!AM15),"",TEXT(D$2,"00.00")&amp;": "&amp;D$1&amp;" ("&amp;MaleDeclaration!AM15&amp;")" )</f>
        <v/>
      </c>
      <c r="E13" s="8" t="str">
        <f>IF(ISBLANK(MaleDeclaration!AN15),"",TEXT(E$2,"00.00")&amp;": "&amp;E$1&amp;" ("&amp;MaleDeclaration!AN15&amp;")" )</f>
        <v/>
      </c>
      <c r="F13" s="8" t="str">
        <f>IF(ISBLANK(MaleDeclaration!AO15),"",TEXT(F$2,"00.00")&amp;": "&amp;F$1&amp;" ("&amp;MaleDeclaration!AO15&amp;")" )</f>
        <v/>
      </c>
      <c r="G13" s="8" t="str">
        <f>IF(ISBLANK(MaleDeclaration!AP15),"",TEXT(G$2,"00.00")&amp;": "&amp;G$1&amp;" ("&amp;MaleDeclaration!AP15&amp;")" )</f>
        <v/>
      </c>
      <c r="H13" s="8" t="str">
        <f>IF(ISBLANK(MaleDeclaration!AQ15),"",TEXT(H$2,"00.00")&amp;": "&amp;H$1&amp;" ("&amp;MaleDeclaration!AQ15&amp;")" )</f>
        <v/>
      </c>
      <c r="I13" s="8" t="str">
        <f>IF(ISBLANK(MaleDeclaration!AR15),"",TEXT(I$2,"00.00")&amp;": "&amp;I$1&amp;" ("&amp;MaleDeclaration!AR15&amp;")" )</f>
        <v/>
      </c>
      <c r="J13" s="8" t="str">
        <f>IF(ISBLANK(MaleDeclaration!AS15),"",TEXT(J$2,"00.00")&amp;": "&amp;J$1&amp;" ("&amp;MaleDeclaration!AS15&amp;")" )</f>
        <v/>
      </c>
      <c r="K13" s="8" t="str">
        <f>IF(ISBLANK(MaleDeclaration!AT15),"",TEXT(K$2,"00.00")&amp;": "&amp;K$1&amp;" ("&amp;MaleDeclaration!AT15&amp;")" )</f>
        <v/>
      </c>
      <c r="L13" s="8" t="str">
        <f>IF(ISBLANK(MaleDeclaration!AU15),"",TEXT(L$2,"00.00")&amp;": "&amp;L$1&amp;" ("&amp;MaleDeclaration!AU15&amp;")" )</f>
        <v/>
      </c>
      <c r="M13" s="8" t="str">
        <f>IF(ISBLANK(MaleDeclaration!AV15),"",TEXT(M$2,"00.00")&amp;": "&amp;M$1&amp;" ("&amp;MaleDeclaration!AV15&amp;")" )</f>
        <v/>
      </c>
      <c r="N13" s="8" t="str">
        <f>IF(ISBLANK(MaleDeclaration!AW15),"",TEXT(N$2,"00.00")&amp;": "&amp;N$1&amp;" ("&amp;MaleDeclaration!AW15&amp;")" )</f>
        <v/>
      </c>
      <c r="O13" s="8" t="str">
        <f>IF(ISBLANK(MaleDeclaration!AX15),"",TEXT(O$2,"00.00")&amp;": "&amp;O$1&amp;" ("&amp;MaleDeclaration!AX15&amp;")" )</f>
        <v/>
      </c>
    </row>
    <row r="14" spans="1:15" ht="200" customHeight="1" x14ac:dyDescent="0.3">
      <c r="A14" s="9" t="str">
        <f>IF(MaleDeclaration!AJ16="","",MaleDeclaration!AJ16)</f>
        <v/>
      </c>
      <c r="B14" s="10" t="str">
        <f t="shared" si="0"/>
        <v/>
      </c>
      <c r="C14" s="8" t="str">
        <f>IF(ISBLANK(MaleDeclaration!AL16),"",TEXT(C$2,"00.00")&amp;": "&amp;C$1&amp;" ("&amp;MaleDeclaration!AL16&amp;")" )</f>
        <v/>
      </c>
      <c r="D14" s="8" t="str">
        <f>IF(ISBLANK(MaleDeclaration!AM16),"",TEXT(D$2,"00.00")&amp;": "&amp;D$1&amp;" ("&amp;MaleDeclaration!AM16&amp;")" )</f>
        <v/>
      </c>
      <c r="E14" s="8" t="str">
        <f>IF(ISBLANK(MaleDeclaration!AN16),"",TEXT(E$2,"00.00")&amp;": "&amp;E$1&amp;" ("&amp;MaleDeclaration!AN16&amp;")" )</f>
        <v/>
      </c>
      <c r="F14" s="8" t="str">
        <f>IF(ISBLANK(MaleDeclaration!AO16),"",TEXT(F$2,"00.00")&amp;": "&amp;F$1&amp;" ("&amp;MaleDeclaration!AO16&amp;")" )</f>
        <v/>
      </c>
      <c r="G14" s="8" t="str">
        <f>IF(ISBLANK(MaleDeclaration!AP16),"",TEXT(G$2,"00.00")&amp;": "&amp;G$1&amp;" ("&amp;MaleDeclaration!AP16&amp;")" )</f>
        <v/>
      </c>
      <c r="H14" s="8" t="str">
        <f>IF(ISBLANK(MaleDeclaration!AQ16),"",TEXT(H$2,"00.00")&amp;": "&amp;H$1&amp;" ("&amp;MaleDeclaration!AQ16&amp;")" )</f>
        <v/>
      </c>
      <c r="I14" s="8" t="str">
        <f>IF(ISBLANK(MaleDeclaration!AR16),"",TEXT(I$2,"00.00")&amp;": "&amp;I$1&amp;" ("&amp;MaleDeclaration!AR16&amp;")" )</f>
        <v/>
      </c>
      <c r="J14" s="8" t="str">
        <f>IF(ISBLANK(MaleDeclaration!AS16),"",TEXT(J$2,"00.00")&amp;": "&amp;J$1&amp;" ("&amp;MaleDeclaration!AS16&amp;")" )</f>
        <v/>
      </c>
      <c r="K14" s="8" t="str">
        <f>IF(ISBLANK(MaleDeclaration!AT16),"",TEXT(K$2,"00.00")&amp;": "&amp;K$1&amp;" ("&amp;MaleDeclaration!AT16&amp;")" )</f>
        <v/>
      </c>
      <c r="L14" s="8" t="str">
        <f>IF(ISBLANK(MaleDeclaration!AU16),"",TEXT(L$2,"00.00")&amp;": "&amp;L$1&amp;" ("&amp;MaleDeclaration!AU16&amp;")" )</f>
        <v/>
      </c>
      <c r="M14" s="8" t="str">
        <f>IF(ISBLANK(MaleDeclaration!AV16),"",TEXT(M$2,"00.00")&amp;": "&amp;M$1&amp;" ("&amp;MaleDeclaration!AV16&amp;")" )</f>
        <v/>
      </c>
      <c r="N14" s="8" t="str">
        <f>IF(ISBLANK(MaleDeclaration!AW16),"",TEXT(N$2,"00.00")&amp;": "&amp;N$1&amp;" ("&amp;MaleDeclaration!AW16&amp;")" )</f>
        <v/>
      </c>
      <c r="O14" s="8" t="str">
        <f>IF(ISBLANK(MaleDeclaration!AX16),"",TEXT(O$2,"00.00")&amp;": "&amp;O$1&amp;" ("&amp;MaleDeclaration!AX16&amp;")" )</f>
        <v/>
      </c>
    </row>
    <row r="15" spans="1:15" ht="200" customHeight="1" x14ac:dyDescent="0.3">
      <c r="A15" s="9" t="str">
        <f>IF(MaleDeclaration!AJ17="","",MaleDeclaration!AJ17)</f>
        <v/>
      </c>
      <c r="B15" s="10" t="str">
        <f t="shared" si="0"/>
        <v/>
      </c>
      <c r="C15" s="8" t="str">
        <f>IF(ISBLANK(MaleDeclaration!AL17),"",TEXT(C$2,"00.00")&amp;": "&amp;C$1&amp;" ("&amp;MaleDeclaration!AL17&amp;")" )</f>
        <v/>
      </c>
      <c r="D15" s="8" t="str">
        <f>IF(ISBLANK(MaleDeclaration!AM17),"",TEXT(D$2,"00.00")&amp;": "&amp;D$1&amp;" ("&amp;MaleDeclaration!AM17&amp;")" )</f>
        <v/>
      </c>
      <c r="E15" s="8" t="str">
        <f>IF(ISBLANK(MaleDeclaration!AN17),"",TEXT(E$2,"00.00")&amp;": "&amp;E$1&amp;" ("&amp;MaleDeclaration!AN17&amp;")" )</f>
        <v/>
      </c>
      <c r="F15" s="8" t="str">
        <f>IF(ISBLANK(MaleDeclaration!AO17),"",TEXT(F$2,"00.00")&amp;": "&amp;F$1&amp;" ("&amp;MaleDeclaration!AO17&amp;")" )</f>
        <v/>
      </c>
      <c r="G15" s="8" t="str">
        <f>IF(ISBLANK(MaleDeclaration!AP17),"",TEXT(G$2,"00.00")&amp;": "&amp;G$1&amp;" ("&amp;MaleDeclaration!AP17&amp;")" )</f>
        <v/>
      </c>
      <c r="H15" s="8" t="str">
        <f>IF(ISBLANK(MaleDeclaration!AQ17),"",TEXT(H$2,"00.00")&amp;": "&amp;H$1&amp;" ("&amp;MaleDeclaration!AQ17&amp;")" )</f>
        <v/>
      </c>
      <c r="I15" s="8" t="str">
        <f>IF(ISBLANK(MaleDeclaration!AR17),"",TEXT(I$2,"00.00")&amp;": "&amp;I$1&amp;" ("&amp;MaleDeclaration!AR17&amp;")" )</f>
        <v/>
      </c>
      <c r="J15" s="8" t="str">
        <f>IF(ISBLANK(MaleDeclaration!AS17),"",TEXT(J$2,"00.00")&amp;": "&amp;J$1&amp;" ("&amp;MaleDeclaration!AS17&amp;")" )</f>
        <v/>
      </c>
      <c r="K15" s="8" t="str">
        <f>IF(ISBLANK(MaleDeclaration!AT17),"",TEXT(K$2,"00.00")&amp;": "&amp;K$1&amp;" ("&amp;MaleDeclaration!AT17&amp;")" )</f>
        <v/>
      </c>
      <c r="L15" s="8" t="str">
        <f>IF(ISBLANK(MaleDeclaration!AU17),"",TEXT(L$2,"00.00")&amp;": "&amp;L$1&amp;" ("&amp;MaleDeclaration!AU17&amp;")" )</f>
        <v/>
      </c>
      <c r="M15" s="8" t="str">
        <f>IF(ISBLANK(MaleDeclaration!AV17),"",TEXT(M$2,"00.00")&amp;": "&amp;M$1&amp;" ("&amp;MaleDeclaration!AV17&amp;")" )</f>
        <v/>
      </c>
      <c r="N15" s="8" t="str">
        <f>IF(ISBLANK(MaleDeclaration!AW17),"",TEXT(N$2,"00.00")&amp;": "&amp;N$1&amp;" ("&amp;MaleDeclaration!AW17&amp;")" )</f>
        <v/>
      </c>
      <c r="O15" s="8" t="str">
        <f>IF(ISBLANK(MaleDeclaration!AX17),"",TEXT(O$2,"00.00")&amp;": "&amp;O$1&amp;" ("&amp;MaleDeclaration!AX17&amp;")" )</f>
        <v/>
      </c>
    </row>
    <row r="16" spans="1:15" ht="200" customHeight="1" x14ac:dyDescent="0.3">
      <c r="A16" s="9" t="str">
        <f>IF(MaleDeclaration!AJ18="","",MaleDeclaration!AJ18)</f>
        <v/>
      </c>
      <c r="B16" s="10" t="str">
        <f t="shared" si="0"/>
        <v/>
      </c>
      <c r="C16" s="8" t="str">
        <f>IF(ISBLANK(MaleDeclaration!AL18),"",TEXT(C$2,"00.00")&amp;": "&amp;C$1&amp;" ("&amp;MaleDeclaration!AL18&amp;")" )</f>
        <v/>
      </c>
      <c r="D16" s="8" t="str">
        <f>IF(ISBLANK(MaleDeclaration!AM18),"",TEXT(D$2,"00.00")&amp;": "&amp;D$1&amp;" ("&amp;MaleDeclaration!AM18&amp;")" )</f>
        <v/>
      </c>
      <c r="E16" s="8" t="str">
        <f>IF(ISBLANK(MaleDeclaration!AN18),"",TEXT(E$2,"00.00")&amp;": "&amp;E$1&amp;" ("&amp;MaleDeclaration!AN18&amp;")" )</f>
        <v/>
      </c>
      <c r="F16" s="8" t="str">
        <f>IF(ISBLANK(MaleDeclaration!AO18),"",TEXT(F$2,"00.00")&amp;": "&amp;F$1&amp;" ("&amp;MaleDeclaration!AO18&amp;")" )</f>
        <v/>
      </c>
      <c r="G16" s="8" t="str">
        <f>IF(ISBLANK(MaleDeclaration!AP18),"",TEXT(G$2,"00.00")&amp;": "&amp;G$1&amp;" ("&amp;MaleDeclaration!AP18&amp;")" )</f>
        <v/>
      </c>
      <c r="H16" s="8" t="str">
        <f>IF(ISBLANK(MaleDeclaration!AQ18),"",TEXT(H$2,"00.00")&amp;": "&amp;H$1&amp;" ("&amp;MaleDeclaration!AQ18&amp;")" )</f>
        <v/>
      </c>
      <c r="I16" s="8" t="str">
        <f>IF(ISBLANK(MaleDeclaration!AR18),"",TEXT(I$2,"00.00")&amp;": "&amp;I$1&amp;" ("&amp;MaleDeclaration!AR18&amp;")" )</f>
        <v/>
      </c>
      <c r="J16" s="8" t="str">
        <f>IF(ISBLANK(MaleDeclaration!AS18),"",TEXT(J$2,"00.00")&amp;": "&amp;J$1&amp;" ("&amp;MaleDeclaration!AS18&amp;")" )</f>
        <v/>
      </c>
      <c r="K16" s="8" t="str">
        <f>IF(ISBLANK(MaleDeclaration!AT18),"",TEXT(K$2,"00.00")&amp;": "&amp;K$1&amp;" ("&amp;MaleDeclaration!AT18&amp;")" )</f>
        <v/>
      </c>
      <c r="L16" s="8" t="str">
        <f>IF(ISBLANK(MaleDeclaration!AU18),"",TEXT(L$2,"00.00")&amp;": "&amp;L$1&amp;" ("&amp;MaleDeclaration!AU18&amp;")" )</f>
        <v/>
      </c>
      <c r="M16" s="8" t="str">
        <f>IF(ISBLANK(MaleDeclaration!AV18),"",TEXT(M$2,"00.00")&amp;": "&amp;M$1&amp;" ("&amp;MaleDeclaration!AV18&amp;")" )</f>
        <v/>
      </c>
      <c r="N16" s="8" t="str">
        <f>IF(ISBLANK(MaleDeclaration!AW18),"",TEXT(N$2,"00.00")&amp;": "&amp;N$1&amp;" ("&amp;MaleDeclaration!AW18&amp;")" )</f>
        <v/>
      </c>
      <c r="O16" s="8" t="str">
        <f>IF(ISBLANK(MaleDeclaration!AX18),"",TEXT(O$2,"00.00")&amp;": "&amp;O$1&amp;" ("&amp;MaleDeclaration!AX18&amp;")" )</f>
        <v/>
      </c>
    </row>
    <row r="17" spans="1:15" ht="200" customHeight="1" x14ac:dyDescent="0.3">
      <c r="A17" s="9" t="str">
        <f>IF(MaleDeclaration!AJ19="","",MaleDeclaration!AJ19)</f>
        <v/>
      </c>
      <c r="B17" s="10" t="str">
        <f t="shared" si="0"/>
        <v/>
      </c>
      <c r="C17" s="8" t="str">
        <f>IF(ISBLANK(MaleDeclaration!AL19),"",TEXT(C$2,"00.00")&amp;": "&amp;C$1&amp;" ("&amp;MaleDeclaration!AL19&amp;")" )</f>
        <v/>
      </c>
      <c r="D17" s="8" t="str">
        <f>IF(ISBLANK(MaleDeclaration!AM19),"",TEXT(D$2,"00.00")&amp;": "&amp;D$1&amp;" ("&amp;MaleDeclaration!AM19&amp;")" )</f>
        <v/>
      </c>
      <c r="E17" s="8" t="str">
        <f>IF(ISBLANK(MaleDeclaration!AN19),"",TEXT(E$2,"00.00")&amp;": "&amp;E$1&amp;" ("&amp;MaleDeclaration!AN19&amp;")" )</f>
        <v/>
      </c>
      <c r="F17" s="8" t="str">
        <f>IF(ISBLANK(MaleDeclaration!AO19),"",TEXT(F$2,"00.00")&amp;": "&amp;F$1&amp;" ("&amp;MaleDeclaration!AO19&amp;")" )</f>
        <v/>
      </c>
      <c r="G17" s="8" t="str">
        <f>IF(ISBLANK(MaleDeclaration!AP19),"",TEXT(G$2,"00.00")&amp;": "&amp;G$1&amp;" ("&amp;MaleDeclaration!AP19&amp;")" )</f>
        <v/>
      </c>
      <c r="H17" s="8" t="str">
        <f>IF(ISBLANK(MaleDeclaration!AQ19),"",TEXT(H$2,"00.00")&amp;": "&amp;H$1&amp;" ("&amp;MaleDeclaration!AQ19&amp;")" )</f>
        <v/>
      </c>
      <c r="I17" s="8" t="str">
        <f>IF(ISBLANK(MaleDeclaration!AR19),"",TEXT(I$2,"00.00")&amp;": "&amp;I$1&amp;" ("&amp;MaleDeclaration!AR19&amp;")" )</f>
        <v/>
      </c>
      <c r="J17" s="8" t="str">
        <f>IF(ISBLANK(MaleDeclaration!AS19),"",TEXT(J$2,"00.00")&amp;": "&amp;J$1&amp;" ("&amp;MaleDeclaration!AS19&amp;")" )</f>
        <v/>
      </c>
      <c r="K17" s="8" t="str">
        <f>IF(ISBLANK(MaleDeclaration!AT19),"",TEXT(K$2,"00.00")&amp;": "&amp;K$1&amp;" ("&amp;MaleDeclaration!AT19&amp;")" )</f>
        <v/>
      </c>
      <c r="L17" s="8" t="str">
        <f>IF(ISBLANK(MaleDeclaration!AU19),"",TEXT(L$2,"00.00")&amp;": "&amp;L$1&amp;" ("&amp;MaleDeclaration!AU19&amp;")" )</f>
        <v/>
      </c>
      <c r="M17" s="8" t="str">
        <f>IF(ISBLANK(MaleDeclaration!AV19),"",TEXT(M$2,"00.00")&amp;": "&amp;M$1&amp;" ("&amp;MaleDeclaration!AV19&amp;")" )</f>
        <v/>
      </c>
      <c r="N17" s="8" t="str">
        <f>IF(ISBLANK(MaleDeclaration!AW19),"",TEXT(N$2,"00.00")&amp;": "&amp;N$1&amp;" ("&amp;MaleDeclaration!AW19&amp;")" )</f>
        <v/>
      </c>
      <c r="O17" s="8" t="str">
        <f>IF(ISBLANK(MaleDeclaration!AX19),"",TEXT(O$2,"00.00")&amp;": "&amp;O$1&amp;" ("&amp;MaleDeclaration!AX19&amp;")" )</f>
        <v/>
      </c>
    </row>
    <row r="18" spans="1:15" ht="200" customHeight="1" x14ac:dyDescent="0.3">
      <c r="A18" s="9" t="str">
        <f>IF(MaleDeclaration!AJ20="","",MaleDeclaration!AJ20)</f>
        <v/>
      </c>
      <c r="B18" s="10" t="str">
        <f t="shared" si="0"/>
        <v/>
      </c>
      <c r="C18" s="8" t="str">
        <f>IF(ISBLANK(MaleDeclaration!AL20),"",TEXT(C$2,"00.00")&amp;": "&amp;C$1&amp;" ("&amp;MaleDeclaration!AL20&amp;")" )</f>
        <v/>
      </c>
      <c r="D18" s="8" t="str">
        <f>IF(ISBLANK(MaleDeclaration!AM20),"",TEXT(D$2,"00.00")&amp;": "&amp;D$1&amp;" ("&amp;MaleDeclaration!AM20&amp;")" )</f>
        <v/>
      </c>
      <c r="E18" s="8" t="str">
        <f>IF(ISBLANK(MaleDeclaration!AN20),"",TEXT(E$2,"00.00")&amp;": "&amp;E$1&amp;" ("&amp;MaleDeclaration!AN20&amp;")" )</f>
        <v/>
      </c>
      <c r="F18" s="8" t="str">
        <f>IF(ISBLANK(MaleDeclaration!AO20),"",TEXT(F$2,"00.00")&amp;": "&amp;F$1&amp;" ("&amp;MaleDeclaration!AO20&amp;")" )</f>
        <v/>
      </c>
      <c r="G18" s="8" t="str">
        <f>IF(ISBLANK(MaleDeclaration!AP20),"",TEXT(G$2,"00.00")&amp;": "&amp;G$1&amp;" ("&amp;MaleDeclaration!AP20&amp;")" )</f>
        <v/>
      </c>
      <c r="H18" s="8" t="str">
        <f>IF(ISBLANK(MaleDeclaration!AQ20),"",TEXT(H$2,"00.00")&amp;": "&amp;H$1&amp;" ("&amp;MaleDeclaration!AQ20&amp;")" )</f>
        <v/>
      </c>
      <c r="I18" s="8" t="str">
        <f>IF(ISBLANK(MaleDeclaration!AR20),"",TEXT(I$2,"00.00")&amp;": "&amp;I$1&amp;" ("&amp;MaleDeclaration!AR20&amp;")" )</f>
        <v/>
      </c>
      <c r="J18" s="8" t="str">
        <f>IF(ISBLANK(MaleDeclaration!AS20),"",TEXT(J$2,"00.00")&amp;": "&amp;J$1&amp;" ("&amp;MaleDeclaration!AS20&amp;")" )</f>
        <v/>
      </c>
      <c r="K18" s="8" t="str">
        <f>IF(ISBLANK(MaleDeclaration!AT20),"",TEXT(K$2,"00.00")&amp;": "&amp;K$1&amp;" ("&amp;MaleDeclaration!AT20&amp;")" )</f>
        <v/>
      </c>
      <c r="L18" s="8" t="str">
        <f>IF(ISBLANK(MaleDeclaration!AU20),"",TEXT(L$2,"00.00")&amp;": "&amp;L$1&amp;" ("&amp;MaleDeclaration!AU20&amp;")" )</f>
        <v/>
      </c>
      <c r="M18" s="8" t="str">
        <f>IF(ISBLANK(MaleDeclaration!AV20),"",TEXT(M$2,"00.00")&amp;": "&amp;M$1&amp;" ("&amp;MaleDeclaration!AV20&amp;")" )</f>
        <v/>
      </c>
      <c r="N18" s="8" t="str">
        <f>IF(ISBLANK(MaleDeclaration!AW20),"",TEXT(N$2,"00.00")&amp;": "&amp;N$1&amp;" ("&amp;MaleDeclaration!AW20&amp;")" )</f>
        <v/>
      </c>
      <c r="O18" s="8" t="str">
        <f>IF(ISBLANK(MaleDeclaration!AX20),"",TEXT(O$2,"00.00")&amp;": "&amp;O$1&amp;" ("&amp;MaleDeclaration!AX20&amp;")" )</f>
        <v/>
      </c>
    </row>
  </sheetData>
  <sheetProtection sheet="1" objects="1" scenarios="1"/>
  <pageMargins left="0.70866141732283472" right="0.70866141732283472" top="0.74803149606299213" bottom="0.74803149606299213" header="0.31496062992125984" footer="0.31496062992125984"/>
  <pageSetup paperSize="9" scale="59" fitToHeight="3"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2CA692-2C5C-264F-9ECC-181069467B6D}">
  <sheetPr codeName="Sheet7">
    <pageSetUpPr fitToPage="1"/>
  </sheetPr>
  <dimension ref="A1:O11"/>
  <sheetViews>
    <sheetView topLeftCell="A3" zoomScale="70" zoomScaleNormal="70" workbookViewId="0">
      <selection activeCell="M149" sqref="A1:M149"/>
    </sheetView>
  </sheetViews>
  <sheetFormatPr defaultColWidth="11.44140625" defaultRowHeight="20" x14ac:dyDescent="0.3"/>
  <cols>
    <col min="1" max="1" width="66.5546875" style="8" customWidth="1"/>
    <col min="2" max="2" width="100" style="8" customWidth="1"/>
    <col min="3" max="14" width="18" style="8" hidden="1" customWidth="1"/>
    <col min="15" max="15" width="0.21875" style="8" hidden="1" customWidth="1"/>
    <col min="16" max="18" width="18" style="8" customWidth="1"/>
    <col min="19" max="16384" width="11.44140625" style="8"/>
  </cols>
  <sheetData>
    <row r="1" spans="1:15" hidden="1" x14ac:dyDescent="0.3">
      <c r="B1" s="8" t="str">
        <f>"U20 Men: Report for events 15mins before the start" &amp; CHAR(10)</f>
        <v xml:space="preserve">U20 Men: Report for events 15mins before the start
</v>
      </c>
      <c r="C1" s="8" t="str">
        <f t="array" ref="C1:O1">MaleDeclaration!AL24:AX24</f>
        <v>TRIPLE JUMP</v>
      </c>
      <c r="D1" s="8" t="str">
        <v>DISCUS</v>
      </c>
      <c r="E1" s="8" t="str">
        <v>No Hurdles</v>
      </c>
      <c r="F1" s="8" t="str">
        <v>1500m</v>
      </c>
      <c r="G1" s="8" t="str">
        <v>HIGH JUMP</v>
      </c>
      <c r="H1" s="8" t="str">
        <v>100m</v>
      </c>
      <c r="I1" s="8" t="str">
        <v>JAVELIN</v>
      </c>
      <c r="J1" s="8" t="str">
        <v>400m</v>
      </c>
      <c r="K1" s="8" t="str">
        <v>LONG JUMP</v>
      </c>
      <c r="L1" s="8" t="str">
        <v>SHOT</v>
      </c>
      <c r="M1" s="8" t="str">
        <v>200m</v>
      </c>
      <c r="N1" s="8" t="str">
        <v>800m</v>
      </c>
      <c r="O1" s="8" t="str">
        <v>4 x 100m</v>
      </c>
    </row>
    <row r="2" spans="1:15" hidden="1" x14ac:dyDescent="0.3">
      <c r="C2" s="15">
        <f t="array" ref="C2:O2">MaleDeclaration!AL28:AX28</f>
        <v>10</v>
      </c>
      <c r="D2" s="15">
        <v>10</v>
      </c>
      <c r="E2" s="15">
        <v>0</v>
      </c>
      <c r="F2" s="15">
        <v>11.05</v>
      </c>
      <c r="G2" s="15">
        <v>11.3</v>
      </c>
      <c r="H2" s="15">
        <v>12.25</v>
      </c>
      <c r="I2" s="15">
        <v>13</v>
      </c>
      <c r="J2" s="15">
        <v>13.4</v>
      </c>
      <c r="K2" s="15">
        <v>14</v>
      </c>
      <c r="L2" s="15">
        <v>15</v>
      </c>
      <c r="M2" s="15">
        <v>15.45</v>
      </c>
      <c r="N2" s="8">
        <v>16.25</v>
      </c>
      <c r="O2" s="8">
        <v>16.55</v>
      </c>
    </row>
    <row r="3" spans="1:15" ht="200" customHeight="1" x14ac:dyDescent="0.3">
      <c r="A3" s="9" t="str">
        <f>IF(MaleDeclaration!AJ30="","",MaleDeclaration!AJ30)</f>
        <v/>
      </c>
      <c r="B3" s="10" t="str">
        <f>IF(A3="","",$B$1&amp;CHAR(10)&amp;SUBSTITUTE(IF(C3="","",C3&amp;"$")&amp;IF(D3="","",D3&amp;"$")&amp;IF(E3="","",E3&amp;"$")&amp;IF(F3="","",F3&amp;"$")&amp;IF(G3="","",G3&amp;"$")&amp;IF(H3="","",H3&amp;"$")&amp;IF(I3="","",I3&amp;"$")&amp;IF(J3="","",J3&amp;"$")&amp;IF(K3="","",K3&amp;"$")&amp;IF(L3="","",L3&amp;"$")&amp;IF(M3="","",M3&amp;"$")&amp;IF(N3="","",N3&amp;"$")&amp;IF(O3="","",O3),"$",CHAR(10)))</f>
        <v/>
      </c>
      <c r="C3" s="8" t="str">
        <f>IF(ISBLANK(MaleDeclaration!AL30),"",TEXT(C$2,"00.00")&amp;": "&amp;C$1&amp;" ("&amp;MaleDeclaration!AL30&amp;")" )</f>
        <v/>
      </c>
      <c r="D3" s="8" t="str">
        <f>IF(ISBLANK(MaleDeclaration!AM30),"",TEXT(D$2,"00.00")&amp;": "&amp;D$1&amp;" ("&amp;MaleDeclaration!AM30&amp;")" )</f>
        <v/>
      </c>
      <c r="E3" s="8" t="str">
        <f>IF(ISBLANK(MaleDeclaration!AN30),"",TEXT(E$2,"00.00")&amp;": "&amp;E$1&amp;" ("&amp;MaleDeclaration!AN30&amp;")" )</f>
        <v/>
      </c>
      <c r="F3" s="8" t="str">
        <f>IF(ISBLANK(MaleDeclaration!AO30),"",TEXT(F$2,"00.00")&amp;": "&amp;F$1&amp;" ("&amp;MaleDeclaration!AO30&amp;")" )</f>
        <v/>
      </c>
      <c r="G3" s="8" t="str">
        <f>IF(ISBLANK(MaleDeclaration!AP30),"",TEXT(G$2,"00.00")&amp;": "&amp;G$1&amp;" ("&amp;MaleDeclaration!AP30&amp;")" )</f>
        <v/>
      </c>
      <c r="H3" s="8" t="str">
        <f>IF(ISBLANK(MaleDeclaration!AQ30),"",TEXT(H$2,"00.00")&amp;": "&amp;H$1&amp;" ("&amp;MaleDeclaration!AQ30&amp;")" )</f>
        <v/>
      </c>
      <c r="I3" s="8" t="str">
        <f>IF(ISBLANK(MaleDeclaration!AR30),"",TEXT(I$2,"00.00")&amp;": "&amp;I$1&amp;" ("&amp;MaleDeclaration!AR30&amp;")" )</f>
        <v/>
      </c>
      <c r="J3" s="8" t="str">
        <f>IF(ISBLANK(MaleDeclaration!AS30),"",TEXT(J$2,"00.00")&amp;": "&amp;J$1&amp;" ("&amp;MaleDeclaration!AS30&amp;")" )</f>
        <v/>
      </c>
      <c r="K3" s="8" t="str">
        <f>IF(ISBLANK(MaleDeclaration!AT30),"",TEXT(K$2,"00.00")&amp;": "&amp;K$1&amp;" ("&amp;MaleDeclaration!AT30&amp;")" )</f>
        <v/>
      </c>
      <c r="L3" s="8" t="str">
        <f>IF(ISBLANK(MaleDeclaration!AU30),"",TEXT(L$2,"00.00")&amp;": "&amp;L$1&amp;" ("&amp;MaleDeclaration!AU30&amp;")" )</f>
        <v/>
      </c>
      <c r="M3" s="8" t="str">
        <f>IF(ISBLANK(MaleDeclaration!AV30),"",TEXT(M$2,"00.00")&amp;": "&amp;M$1&amp;" ("&amp;MaleDeclaration!AV30&amp;")" )</f>
        <v/>
      </c>
      <c r="N3" s="8" t="str">
        <f>IF(ISBLANK(MaleDeclaration!AW30),"",TEXT(N$2,"00.00")&amp;": "&amp;N$1&amp;" ("&amp;MaleDeclaration!AW30&amp;")" )</f>
        <v/>
      </c>
      <c r="O3" s="8" t="str">
        <f>IF(ISBLANK(MaleDeclaration!AX30),"",TEXT(O$2,"00.00")&amp;": "&amp;O$1&amp;" ("&amp;MaleDeclaration!AX30&amp;")" )</f>
        <v/>
      </c>
    </row>
    <row r="4" spans="1:15" ht="200" customHeight="1" x14ac:dyDescent="0.3">
      <c r="A4" s="9" t="str">
        <f>IF(MaleDeclaration!AJ31="","",MaleDeclaration!AJ31)</f>
        <v/>
      </c>
      <c r="B4" s="10" t="str">
        <f t="shared" ref="B4:B11" si="0">IF(A4="","",$B$1&amp;CHAR(10)&amp;SUBSTITUTE(IF(C4="","",C4&amp;"$")&amp;IF(D4="","",D4&amp;"$")&amp;IF(E4="","",E4&amp;"$")&amp;IF(F4="","",F4&amp;"$")&amp;IF(G4="","",G4&amp;"$")&amp;IF(H4="","",H4&amp;"$")&amp;IF(I4="","",I4&amp;"$")&amp;IF(J4="","",J4&amp;"$")&amp;IF(K4="","",K4&amp;"$")&amp;IF(L4="","",L4&amp;"$")&amp;IF(M4="","",M4&amp;"$")&amp;IF(N4="","",N4&amp;"$")&amp;IF(O4="","",O4),"$",CHAR(10)))</f>
        <v/>
      </c>
      <c r="C4" s="8" t="str">
        <f>IF(ISBLANK(MaleDeclaration!AL31),"",TEXT(C$2,"00.00")&amp;": "&amp;C$1&amp;" ("&amp;MaleDeclaration!AL31&amp;")" )</f>
        <v/>
      </c>
      <c r="D4" s="8" t="str">
        <f>IF(ISBLANK(MaleDeclaration!AM31),"",TEXT(D$2,"00.00")&amp;": "&amp;D$1&amp;" ("&amp;MaleDeclaration!AM31&amp;")" )</f>
        <v/>
      </c>
      <c r="E4" s="8" t="str">
        <f>IF(ISBLANK(MaleDeclaration!AN31),"",TEXT(E$2,"00.00")&amp;": "&amp;E$1&amp;" ("&amp;MaleDeclaration!AN31&amp;")" )</f>
        <v/>
      </c>
      <c r="F4" s="8" t="str">
        <f>IF(ISBLANK(MaleDeclaration!AO31),"",TEXT(F$2,"00.00")&amp;": "&amp;F$1&amp;" ("&amp;MaleDeclaration!AO31&amp;")" )</f>
        <v/>
      </c>
      <c r="G4" s="8" t="str">
        <f>IF(ISBLANK(MaleDeclaration!AP31),"",TEXT(G$2,"00.00")&amp;": "&amp;G$1&amp;" ("&amp;MaleDeclaration!AP31&amp;")" )</f>
        <v/>
      </c>
      <c r="H4" s="8" t="str">
        <f>IF(ISBLANK(MaleDeclaration!AQ31),"",TEXT(H$2,"00.00")&amp;": "&amp;H$1&amp;" ("&amp;MaleDeclaration!AQ31&amp;")" )</f>
        <v/>
      </c>
      <c r="I4" s="8" t="str">
        <f>IF(ISBLANK(MaleDeclaration!AR31),"",TEXT(I$2,"00.00")&amp;": "&amp;I$1&amp;" ("&amp;MaleDeclaration!AR31&amp;")" )</f>
        <v/>
      </c>
      <c r="J4" s="8" t="str">
        <f>IF(ISBLANK(MaleDeclaration!AS31),"",TEXT(J$2,"00.00")&amp;": "&amp;J$1&amp;" ("&amp;MaleDeclaration!AS31&amp;")" )</f>
        <v/>
      </c>
      <c r="K4" s="8" t="str">
        <f>IF(ISBLANK(MaleDeclaration!AT31),"",TEXT(K$2,"00.00")&amp;": "&amp;K$1&amp;" ("&amp;MaleDeclaration!AT31&amp;")" )</f>
        <v/>
      </c>
      <c r="L4" s="8" t="str">
        <f>IF(ISBLANK(MaleDeclaration!AU31),"",TEXT(L$2,"00.00")&amp;": "&amp;L$1&amp;" ("&amp;MaleDeclaration!AU31&amp;")" )</f>
        <v/>
      </c>
      <c r="M4" s="8" t="str">
        <f>IF(ISBLANK(MaleDeclaration!AV31),"",TEXT(M$2,"00.00")&amp;": "&amp;M$1&amp;" ("&amp;MaleDeclaration!AV31&amp;")" )</f>
        <v/>
      </c>
      <c r="N4" s="8" t="str">
        <f>IF(ISBLANK(MaleDeclaration!AW31),"",TEXT(N$2,"00.00")&amp;": "&amp;N$1&amp;" ("&amp;MaleDeclaration!AW31&amp;")" )</f>
        <v/>
      </c>
      <c r="O4" s="8" t="str">
        <f>IF(ISBLANK(MaleDeclaration!AX31),"",TEXT(O$2,"00.00")&amp;": "&amp;O$1&amp;" ("&amp;MaleDeclaration!AX31&amp;")" )</f>
        <v/>
      </c>
    </row>
    <row r="5" spans="1:15" ht="200" customHeight="1" x14ac:dyDescent="0.3">
      <c r="A5" s="9" t="str">
        <f>IF(MaleDeclaration!AJ32="","",MaleDeclaration!AJ32)</f>
        <v/>
      </c>
      <c r="B5" s="10" t="str">
        <f t="shared" si="0"/>
        <v/>
      </c>
      <c r="C5" s="8" t="str">
        <f>IF(ISBLANK(MaleDeclaration!AL32),"",TEXT(C$2,"00.00")&amp;": "&amp;C$1&amp;" ("&amp;MaleDeclaration!AL32&amp;")" )</f>
        <v/>
      </c>
      <c r="D5" s="8" t="str">
        <f>IF(ISBLANK(MaleDeclaration!AM32),"",TEXT(D$2,"00.00")&amp;": "&amp;D$1&amp;" ("&amp;MaleDeclaration!AM32&amp;")" )</f>
        <v/>
      </c>
      <c r="E5" s="8" t="str">
        <f>IF(ISBLANK(MaleDeclaration!AN32),"",TEXT(E$2,"00.00")&amp;": "&amp;E$1&amp;" ("&amp;MaleDeclaration!AN32&amp;")" )</f>
        <v/>
      </c>
      <c r="F5" s="8" t="str">
        <f>IF(ISBLANK(MaleDeclaration!AO32),"",TEXT(F$2,"00.00")&amp;": "&amp;F$1&amp;" ("&amp;MaleDeclaration!AO32&amp;")" )</f>
        <v/>
      </c>
      <c r="G5" s="8" t="str">
        <f>IF(ISBLANK(MaleDeclaration!AP32),"",TEXT(G$2,"00.00")&amp;": "&amp;G$1&amp;" ("&amp;MaleDeclaration!AP32&amp;")" )</f>
        <v/>
      </c>
      <c r="H5" s="8" t="str">
        <f>IF(ISBLANK(MaleDeclaration!AQ32),"",TEXT(H$2,"00.00")&amp;": "&amp;H$1&amp;" ("&amp;MaleDeclaration!AQ32&amp;")" )</f>
        <v/>
      </c>
      <c r="I5" s="8" t="str">
        <f>IF(ISBLANK(MaleDeclaration!AR32),"",TEXT(I$2,"00.00")&amp;": "&amp;I$1&amp;" ("&amp;MaleDeclaration!AR32&amp;")" )</f>
        <v/>
      </c>
      <c r="J5" s="8" t="str">
        <f>IF(ISBLANK(MaleDeclaration!AS32),"",TEXT(J$2,"00.00")&amp;": "&amp;J$1&amp;" ("&amp;MaleDeclaration!AS32&amp;")" )</f>
        <v/>
      </c>
      <c r="K5" s="8" t="str">
        <f>IF(ISBLANK(MaleDeclaration!AT32),"",TEXT(K$2,"00.00")&amp;": "&amp;K$1&amp;" ("&amp;MaleDeclaration!AT32&amp;")" )</f>
        <v/>
      </c>
      <c r="L5" s="8" t="str">
        <f>IF(ISBLANK(MaleDeclaration!AU32),"",TEXT(L$2,"00.00")&amp;": "&amp;L$1&amp;" ("&amp;MaleDeclaration!AU32&amp;")" )</f>
        <v/>
      </c>
      <c r="M5" s="8" t="str">
        <f>IF(ISBLANK(MaleDeclaration!AV32),"",TEXT(M$2,"00.00")&amp;": "&amp;M$1&amp;" ("&amp;MaleDeclaration!AV32&amp;")" )</f>
        <v/>
      </c>
      <c r="N5" s="8" t="str">
        <f>IF(ISBLANK(MaleDeclaration!AW32),"",TEXT(N$2,"00.00")&amp;": "&amp;N$1&amp;" ("&amp;MaleDeclaration!AW32&amp;")" )</f>
        <v/>
      </c>
      <c r="O5" s="8" t="str">
        <f>IF(ISBLANK(MaleDeclaration!AX32),"",TEXT(O$2,"00.00")&amp;": "&amp;O$1&amp;" ("&amp;MaleDeclaration!AX32&amp;")" )</f>
        <v/>
      </c>
    </row>
    <row r="6" spans="1:15" ht="200" customHeight="1" x14ac:dyDescent="0.3">
      <c r="A6" s="9" t="str">
        <f>IF(MaleDeclaration!AJ33="","",MaleDeclaration!AJ33)</f>
        <v/>
      </c>
      <c r="B6" s="10" t="str">
        <f t="shared" si="0"/>
        <v/>
      </c>
      <c r="C6" s="8" t="str">
        <f>IF(ISBLANK(MaleDeclaration!AL33),"",TEXT(C$2,"00.00")&amp;": "&amp;C$1&amp;" ("&amp;MaleDeclaration!AL33&amp;")" )</f>
        <v/>
      </c>
      <c r="D6" s="8" t="str">
        <f>IF(ISBLANK(MaleDeclaration!AM33),"",TEXT(D$2,"00.00")&amp;": "&amp;D$1&amp;" ("&amp;MaleDeclaration!AM33&amp;")" )</f>
        <v/>
      </c>
      <c r="E6" s="8" t="str">
        <f>IF(ISBLANK(MaleDeclaration!AN33),"",TEXT(E$2,"00.00")&amp;": "&amp;E$1&amp;" ("&amp;MaleDeclaration!AN33&amp;")" )</f>
        <v/>
      </c>
      <c r="F6" s="8" t="str">
        <f>IF(ISBLANK(MaleDeclaration!AO33),"",TEXT(F$2,"00.00")&amp;": "&amp;F$1&amp;" ("&amp;MaleDeclaration!AO33&amp;")" )</f>
        <v/>
      </c>
      <c r="G6" s="8" t="str">
        <f>IF(ISBLANK(MaleDeclaration!AP33),"",TEXT(G$2,"00.00")&amp;": "&amp;G$1&amp;" ("&amp;MaleDeclaration!AP33&amp;")" )</f>
        <v/>
      </c>
      <c r="H6" s="8" t="str">
        <f>IF(ISBLANK(MaleDeclaration!AQ33),"",TEXT(H$2,"00.00")&amp;": "&amp;H$1&amp;" ("&amp;MaleDeclaration!AQ33&amp;")" )</f>
        <v/>
      </c>
      <c r="I6" s="8" t="str">
        <f>IF(ISBLANK(MaleDeclaration!AR33),"",TEXT(I$2,"00.00")&amp;": "&amp;I$1&amp;" ("&amp;MaleDeclaration!AR33&amp;")" )</f>
        <v/>
      </c>
      <c r="J6" s="8" t="str">
        <f>IF(ISBLANK(MaleDeclaration!AS33),"",TEXT(J$2,"00.00")&amp;": "&amp;J$1&amp;" ("&amp;MaleDeclaration!AS33&amp;")" )</f>
        <v/>
      </c>
      <c r="K6" s="8" t="str">
        <f>IF(ISBLANK(MaleDeclaration!AT33),"",TEXT(K$2,"00.00")&amp;": "&amp;K$1&amp;" ("&amp;MaleDeclaration!AT33&amp;")" )</f>
        <v/>
      </c>
      <c r="L6" s="8" t="str">
        <f>IF(ISBLANK(MaleDeclaration!AU33),"",TEXT(L$2,"00.00")&amp;": "&amp;L$1&amp;" ("&amp;MaleDeclaration!AU33&amp;")" )</f>
        <v/>
      </c>
      <c r="M6" s="8" t="str">
        <f>IF(ISBLANK(MaleDeclaration!AV33),"",TEXT(M$2,"00.00")&amp;": "&amp;M$1&amp;" ("&amp;MaleDeclaration!AV33&amp;")" )</f>
        <v/>
      </c>
      <c r="N6" s="8" t="str">
        <f>IF(ISBLANK(MaleDeclaration!AW33),"",TEXT(N$2,"00.00")&amp;": "&amp;N$1&amp;" ("&amp;MaleDeclaration!AW33&amp;")" )</f>
        <v/>
      </c>
      <c r="O6" s="8" t="str">
        <f>IF(ISBLANK(MaleDeclaration!AX33),"",TEXT(O$2,"00.00")&amp;": "&amp;O$1&amp;" ("&amp;MaleDeclaration!AX33&amp;")" )</f>
        <v/>
      </c>
    </row>
    <row r="7" spans="1:15" ht="200" customHeight="1" x14ac:dyDescent="0.3">
      <c r="A7" s="9" t="str">
        <f>IF(MaleDeclaration!AJ34="","",MaleDeclaration!AJ34)</f>
        <v/>
      </c>
      <c r="B7" s="10" t="str">
        <f t="shared" si="0"/>
        <v/>
      </c>
      <c r="C7" s="8" t="str">
        <f>IF(ISBLANK(MaleDeclaration!AL34),"",TEXT(C$2,"00.00")&amp;": "&amp;C$1&amp;" ("&amp;MaleDeclaration!AL34&amp;")" )</f>
        <v/>
      </c>
      <c r="D7" s="8" t="str">
        <f>IF(ISBLANK(MaleDeclaration!AM34),"",TEXT(D$2,"00.00")&amp;": "&amp;D$1&amp;" ("&amp;MaleDeclaration!AM34&amp;")" )</f>
        <v/>
      </c>
      <c r="E7" s="8" t="str">
        <f>IF(ISBLANK(MaleDeclaration!AN34),"",TEXT(E$2,"00.00")&amp;": "&amp;E$1&amp;" ("&amp;MaleDeclaration!AN34&amp;")" )</f>
        <v/>
      </c>
      <c r="F7" s="8" t="str">
        <f>IF(ISBLANK(MaleDeclaration!AO34),"",TEXT(F$2,"00.00")&amp;": "&amp;F$1&amp;" ("&amp;MaleDeclaration!AO34&amp;")" )</f>
        <v/>
      </c>
      <c r="G7" s="8" t="str">
        <f>IF(ISBLANK(MaleDeclaration!AP34),"",TEXT(G$2,"00.00")&amp;": "&amp;G$1&amp;" ("&amp;MaleDeclaration!AP34&amp;")" )</f>
        <v/>
      </c>
      <c r="H7" s="8" t="str">
        <f>IF(ISBLANK(MaleDeclaration!AQ34),"",TEXT(H$2,"00.00")&amp;": "&amp;H$1&amp;" ("&amp;MaleDeclaration!AQ34&amp;")" )</f>
        <v/>
      </c>
      <c r="I7" s="8" t="str">
        <f>IF(ISBLANK(MaleDeclaration!AR34),"",TEXT(I$2,"00.00")&amp;": "&amp;I$1&amp;" ("&amp;MaleDeclaration!AR34&amp;")" )</f>
        <v/>
      </c>
      <c r="J7" s="8" t="str">
        <f>IF(ISBLANK(MaleDeclaration!AS34),"",TEXT(J$2,"00.00")&amp;": "&amp;J$1&amp;" ("&amp;MaleDeclaration!AS34&amp;")" )</f>
        <v/>
      </c>
      <c r="K7" s="8" t="str">
        <f>IF(ISBLANK(MaleDeclaration!AT34),"",TEXT(K$2,"00.00")&amp;": "&amp;K$1&amp;" ("&amp;MaleDeclaration!AT34&amp;")" )</f>
        <v/>
      </c>
      <c r="L7" s="8" t="str">
        <f>IF(ISBLANK(MaleDeclaration!AU34),"",TEXT(L$2,"00.00")&amp;": "&amp;L$1&amp;" ("&amp;MaleDeclaration!AU34&amp;")" )</f>
        <v/>
      </c>
      <c r="M7" s="8" t="str">
        <f>IF(ISBLANK(MaleDeclaration!AV34),"",TEXT(M$2,"00.00")&amp;": "&amp;M$1&amp;" ("&amp;MaleDeclaration!AV34&amp;")" )</f>
        <v/>
      </c>
      <c r="N7" s="8" t="str">
        <f>IF(ISBLANK(MaleDeclaration!AW34),"",TEXT(N$2,"00.00")&amp;": "&amp;N$1&amp;" ("&amp;MaleDeclaration!AW34&amp;")" )</f>
        <v/>
      </c>
      <c r="O7" s="8" t="str">
        <f>IF(ISBLANK(MaleDeclaration!AX34),"",TEXT(O$2,"00.00")&amp;": "&amp;O$1&amp;" ("&amp;MaleDeclaration!AX34&amp;")" )</f>
        <v/>
      </c>
    </row>
    <row r="8" spans="1:15" ht="200" customHeight="1" x14ac:dyDescent="0.3">
      <c r="A8" s="9" t="str">
        <f>IF(MaleDeclaration!AJ35="","",MaleDeclaration!AJ35)</f>
        <v/>
      </c>
      <c r="B8" s="10" t="str">
        <f t="shared" si="0"/>
        <v/>
      </c>
      <c r="C8" s="8" t="str">
        <f>IF(ISBLANK(MaleDeclaration!AL35),"",TEXT(C$2,"00.00")&amp;": "&amp;C$1&amp;" ("&amp;MaleDeclaration!AL35&amp;")" )</f>
        <v/>
      </c>
      <c r="D8" s="8" t="str">
        <f>IF(ISBLANK(MaleDeclaration!AM35),"",TEXT(D$2,"00.00")&amp;": "&amp;D$1&amp;" ("&amp;MaleDeclaration!AM35&amp;")" )</f>
        <v/>
      </c>
      <c r="E8" s="8" t="str">
        <f>IF(ISBLANK(MaleDeclaration!AN35),"",TEXT(E$2,"00.00")&amp;": "&amp;E$1&amp;" ("&amp;MaleDeclaration!AN35&amp;")" )</f>
        <v/>
      </c>
      <c r="F8" s="8" t="str">
        <f>IF(ISBLANK(MaleDeclaration!AO35),"",TEXT(F$2,"00.00")&amp;": "&amp;F$1&amp;" ("&amp;MaleDeclaration!AO35&amp;")" )</f>
        <v/>
      </c>
      <c r="G8" s="8" t="str">
        <f>IF(ISBLANK(MaleDeclaration!AP35),"",TEXT(G$2,"00.00")&amp;": "&amp;G$1&amp;" ("&amp;MaleDeclaration!AP35&amp;")" )</f>
        <v/>
      </c>
      <c r="H8" s="8" t="str">
        <f>IF(ISBLANK(MaleDeclaration!AQ35),"",TEXT(H$2,"00.00")&amp;": "&amp;H$1&amp;" ("&amp;MaleDeclaration!AQ35&amp;")" )</f>
        <v/>
      </c>
      <c r="I8" s="8" t="str">
        <f>IF(ISBLANK(MaleDeclaration!AR35),"",TEXT(I$2,"00.00")&amp;": "&amp;I$1&amp;" ("&amp;MaleDeclaration!AR35&amp;")" )</f>
        <v/>
      </c>
      <c r="J8" s="8" t="str">
        <f>IF(ISBLANK(MaleDeclaration!AS35),"",TEXT(J$2,"00.00")&amp;": "&amp;J$1&amp;" ("&amp;MaleDeclaration!AS35&amp;")" )</f>
        <v/>
      </c>
      <c r="K8" s="8" t="str">
        <f>IF(ISBLANK(MaleDeclaration!AT35),"",TEXT(K$2,"00.00")&amp;": "&amp;K$1&amp;" ("&amp;MaleDeclaration!AT35&amp;")" )</f>
        <v/>
      </c>
      <c r="L8" s="8" t="str">
        <f>IF(ISBLANK(MaleDeclaration!AU35),"",TEXT(L$2,"00.00")&amp;": "&amp;L$1&amp;" ("&amp;MaleDeclaration!AU35&amp;")" )</f>
        <v/>
      </c>
      <c r="M8" s="8" t="str">
        <f>IF(ISBLANK(MaleDeclaration!AV35),"",TEXT(M$2,"00.00")&amp;": "&amp;M$1&amp;" ("&amp;MaleDeclaration!AV35&amp;")" )</f>
        <v/>
      </c>
      <c r="N8" s="8" t="str">
        <f>IF(ISBLANK(MaleDeclaration!AW35),"",TEXT(N$2,"00.00")&amp;": "&amp;N$1&amp;" ("&amp;MaleDeclaration!AW35&amp;")" )</f>
        <v/>
      </c>
      <c r="O8" s="8" t="str">
        <f>IF(ISBLANK(MaleDeclaration!AX35),"",TEXT(O$2,"00.00")&amp;": "&amp;O$1&amp;" ("&amp;MaleDeclaration!AX35&amp;")" )</f>
        <v/>
      </c>
    </row>
    <row r="9" spans="1:15" ht="200" customHeight="1" x14ac:dyDescent="0.3">
      <c r="A9" s="9" t="str">
        <f>IF(MaleDeclaration!AJ36="","",MaleDeclaration!AJ36)</f>
        <v/>
      </c>
      <c r="B9" s="10" t="str">
        <f t="shared" si="0"/>
        <v/>
      </c>
      <c r="C9" s="8" t="str">
        <f>IF(ISBLANK(MaleDeclaration!AL36),"",TEXT(C$2,"00.00")&amp;": "&amp;C$1&amp;" ("&amp;MaleDeclaration!AL36&amp;")" )</f>
        <v/>
      </c>
      <c r="D9" s="8" t="str">
        <f>IF(ISBLANK(MaleDeclaration!AM36),"",TEXT(D$2,"00.00")&amp;": "&amp;D$1&amp;" ("&amp;MaleDeclaration!AM36&amp;")" )</f>
        <v/>
      </c>
      <c r="E9" s="8" t="str">
        <f>IF(ISBLANK(MaleDeclaration!AN36),"",TEXT(E$2,"00.00")&amp;": "&amp;E$1&amp;" ("&amp;MaleDeclaration!AN36&amp;")" )</f>
        <v/>
      </c>
      <c r="F9" s="8" t="str">
        <f>IF(ISBLANK(MaleDeclaration!AO36),"",TEXT(F$2,"00.00")&amp;": "&amp;F$1&amp;" ("&amp;MaleDeclaration!AO36&amp;")" )</f>
        <v/>
      </c>
      <c r="G9" s="8" t="str">
        <f>IF(ISBLANK(MaleDeclaration!AP36),"",TEXT(G$2,"00.00")&amp;": "&amp;G$1&amp;" ("&amp;MaleDeclaration!AP36&amp;")" )</f>
        <v/>
      </c>
      <c r="H9" s="8" t="str">
        <f>IF(ISBLANK(MaleDeclaration!AQ36),"",TEXT(H$2,"00.00")&amp;": "&amp;H$1&amp;" ("&amp;MaleDeclaration!AQ36&amp;")" )</f>
        <v/>
      </c>
      <c r="I9" s="8" t="str">
        <f>IF(ISBLANK(MaleDeclaration!AR36),"",TEXT(I$2,"00.00")&amp;": "&amp;I$1&amp;" ("&amp;MaleDeclaration!AR36&amp;")" )</f>
        <v/>
      </c>
      <c r="J9" s="8" t="str">
        <f>IF(ISBLANK(MaleDeclaration!AS36),"",TEXT(J$2,"00.00")&amp;": "&amp;J$1&amp;" ("&amp;MaleDeclaration!AS36&amp;")" )</f>
        <v/>
      </c>
      <c r="K9" s="8" t="str">
        <f>IF(ISBLANK(MaleDeclaration!AT36),"",TEXT(K$2,"00.00")&amp;": "&amp;K$1&amp;" ("&amp;MaleDeclaration!AT36&amp;")" )</f>
        <v/>
      </c>
      <c r="L9" s="8" t="str">
        <f>IF(ISBLANK(MaleDeclaration!AU36),"",TEXT(L$2,"00.00")&amp;": "&amp;L$1&amp;" ("&amp;MaleDeclaration!AU36&amp;")" )</f>
        <v/>
      </c>
      <c r="M9" s="8" t="str">
        <f>IF(ISBLANK(MaleDeclaration!AV36),"",TEXT(M$2,"00.00")&amp;": "&amp;M$1&amp;" ("&amp;MaleDeclaration!AV36&amp;")" )</f>
        <v/>
      </c>
      <c r="N9" s="8" t="str">
        <f>IF(ISBLANK(MaleDeclaration!AW36),"",TEXT(N$2,"00.00")&amp;": "&amp;N$1&amp;" ("&amp;MaleDeclaration!AW36&amp;")" )</f>
        <v/>
      </c>
      <c r="O9" s="8" t="str">
        <f>IF(ISBLANK(MaleDeclaration!AX36),"",TEXT(O$2,"00.00")&amp;": "&amp;O$1&amp;" ("&amp;MaleDeclaration!AX36&amp;")" )</f>
        <v/>
      </c>
    </row>
    <row r="10" spans="1:15" ht="199" customHeight="1" x14ac:dyDescent="0.3">
      <c r="A10" s="9" t="str">
        <f>IF(MaleDeclaration!AJ37="","",MaleDeclaration!AJ37)</f>
        <v/>
      </c>
      <c r="B10" s="10" t="str">
        <f t="shared" si="0"/>
        <v/>
      </c>
      <c r="C10" s="8" t="str">
        <f>IF(ISBLANK(MaleDeclaration!AL37),"",TEXT(C$2,"00.00")&amp;": "&amp;C$1&amp;" ("&amp;MaleDeclaration!AL37&amp;")" )</f>
        <v/>
      </c>
      <c r="D10" s="8" t="str">
        <f>IF(ISBLANK(MaleDeclaration!AM37),"",TEXT(D$2,"00.00")&amp;": "&amp;D$1&amp;" ("&amp;MaleDeclaration!AM37&amp;")" )</f>
        <v/>
      </c>
      <c r="E10" s="8" t="str">
        <f>IF(ISBLANK(MaleDeclaration!AN37),"",TEXT(E$2,"00.00")&amp;": "&amp;E$1&amp;" ("&amp;MaleDeclaration!AN37&amp;")" )</f>
        <v/>
      </c>
      <c r="F10" s="8" t="str">
        <f>IF(ISBLANK(MaleDeclaration!AO37),"",TEXT(F$2,"00.00")&amp;": "&amp;F$1&amp;" ("&amp;MaleDeclaration!AO37&amp;")" )</f>
        <v/>
      </c>
      <c r="G10" s="8" t="str">
        <f>IF(ISBLANK(MaleDeclaration!AP37),"",TEXT(G$2,"00.00")&amp;": "&amp;G$1&amp;" ("&amp;MaleDeclaration!AP37&amp;")" )</f>
        <v/>
      </c>
      <c r="H10" s="8" t="str">
        <f>IF(ISBLANK(MaleDeclaration!AQ37),"",TEXT(H$2,"00.00")&amp;": "&amp;H$1&amp;" ("&amp;MaleDeclaration!AQ37&amp;")" )</f>
        <v/>
      </c>
      <c r="I10" s="8" t="str">
        <f>IF(ISBLANK(MaleDeclaration!AR37),"",TEXT(I$2,"00.00")&amp;": "&amp;I$1&amp;" ("&amp;MaleDeclaration!AR37&amp;")" )</f>
        <v/>
      </c>
      <c r="J10" s="8" t="str">
        <f>IF(ISBLANK(MaleDeclaration!AS37),"",TEXT(J$2,"00.00")&amp;": "&amp;J$1&amp;" ("&amp;MaleDeclaration!AS37&amp;")" )</f>
        <v/>
      </c>
      <c r="K10" s="8" t="str">
        <f>IF(ISBLANK(MaleDeclaration!AT37),"",TEXT(K$2,"00.00")&amp;": "&amp;K$1&amp;" ("&amp;MaleDeclaration!AT37&amp;")" )</f>
        <v/>
      </c>
      <c r="L10" s="8" t="str">
        <f>IF(ISBLANK(MaleDeclaration!AU37),"",TEXT(L$2,"00.00")&amp;": "&amp;L$1&amp;" ("&amp;MaleDeclaration!AU37&amp;")" )</f>
        <v/>
      </c>
      <c r="M10" s="8" t="str">
        <f>IF(ISBLANK(MaleDeclaration!AV37),"",TEXT(M$2,"00.00")&amp;": "&amp;M$1&amp;" ("&amp;MaleDeclaration!AV37&amp;")" )</f>
        <v/>
      </c>
      <c r="N10" s="8" t="str">
        <f>IF(ISBLANK(MaleDeclaration!AW37),"",TEXT(N$2,"00.00")&amp;": "&amp;N$1&amp;" ("&amp;MaleDeclaration!AW37&amp;")" )</f>
        <v/>
      </c>
      <c r="O10" s="8" t="str">
        <f>IF(ISBLANK(MaleDeclaration!AX37),"",TEXT(O$2,"00.00")&amp;": "&amp;O$1&amp;" ("&amp;MaleDeclaration!AX37&amp;")" )</f>
        <v/>
      </c>
    </row>
    <row r="11" spans="1:15" ht="199" customHeight="1" x14ac:dyDescent="0.3">
      <c r="A11" s="9" t="str">
        <f>IF(MaleDeclaration!AJ38="","",MaleDeclaration!AJ38)</f>
        <v/>
      </c>
      <c r="B11" s="10" t="str">
        <f t="shared" si="0"/>
        <v/>
      </c>
      <c r="C11" s="8" t="str">
        <f>IF(ISBLANK(MaleDeclaration!AL38),"",TEXT(C$2,"00.00")&amp;": "&amp;C$1&amp;" ("&amp;MaleDeclaration!AL38&amp;")" )</f>
        <v/>
      </c>
      <c r="D11" s="8" t="str">
        <f>IF(ISBLANK(MaleDeclaration!AM38),"",TEXT(D$2,"00.00")&amp;": "&amp;D$1&amp;" ("&amp;MaleDeclaration!AM38&amp;")" )</f>
        <v/>
      </c>
      <c r="E11" s="8" t="str">
        <f>IF(ISBLANK(MaleDeclaration!AN38),"",TEXT(E$2,"00.00")&amp;": "&amp;E$1&amp;" ("&amp;MaleDeclaration!AN38&amp;")" )</f>
        <v/>
      </c>
      <c r="F11" s="8" t="str">
        <f>IF(ISBLANK(MaleDeclaration!AO38),"",TEXT(F$2,"00.00")&amp;": "&amp;F$1&amp;" ("&amp;MaleDeclaration!AO38&amp;")" )</f>
        <v/>
      </c>
      <c r="G11" s="8" t="str">
        <f>IF(ISBLANK(MaleDeclaration!AP38),"",TEXT(G$2,"00.00")&amp;": "&amp;G$1&amp;" ("&amp;MaleDeclaration!AP38&amp;")" )</f>
        <v/>
      </c>
      <c r="H11" s="8" t="str">
        <f>IF(ISBLANK(MaleDeclaration!AQ38),"",TEXT(H$2,"00.00")&amp;": "&amp;H$1&amp;" ("&amp;MaleDeclaration!AQ38&amp;")" )</f>
        <v/>
      </c>
      <c r="I11" s="8" t="str">
        <f>IF(ISBLANK(MaleDeclaration!AR38),"",TEXT(I$2,"00.00")&amp;": "&amp;I$1&amp;" ("&amp;MaleDeclaration!AR38&amp;")" )</f>
        <v/>
      </c>
      <c r="J11" s="8" t="str">
        <f>IF(ISBLANK(MaleDeclaration!AS38),"",TEXT(J$2,"00.00")&amp;": "&amp;J$1&amp;" ("&amp;MaleDeclaration!AS38&amp;")" )</f>
        <v/>
      </c>
      <c r="K11" s="8" t="str">
        <f>IF(ISBLANK(MaleDeclaration!AT38),"",TEXT(K$2,"00.00")&amp;": "&amp;K$1&amp;" ("&amp;MaleDeclaration!AT38&amp;")" )</f>
        <v/>
      </c>
      <c r="L11" s="8" t="str">
        <f>IF(ISBLANK(MaleDeclaration!AU38),"",TEXT(L$2,"00.00")&amp;": "&amp;L$1&amp;" ("&amp;MaleDeclaration!AU38&amp;")" )</f>
        <v/>
      </c>
      <c r="M11" s="8" t="str">
        <f>IF(ISBLANK(MaleDeclaration!AV38),"",TEXT(M$2,"00.00")&amp;": "&amp;M$1&amp;" ("&amp;MaleDeclaration!AV38&amp;")" )</f>
        <v/>
      </c>
      <c r="N11" s="8" t="str">
        <f>IF(ISBLANK(MaleDeclaration!AW38),"",TEXT(N$2,"00.00")&amp;": "&amp;N$1&amp;" ("&amp;MaleDeclaration!AW38&amp;")" )</f>
        <v/>
      </c>
      <c r="O11" s="8" t="str">
        <f>IF(ISBLANK(MaleDeclaration!AX38),"",TEXT(O$2,"00.00")&amp;": "&amp;O$1&amp;" ("&amp;MaleDeclaration!AX38&amp;")" )</f>
        <v/>
      </c>
    </row>
  </sheetData>
  <sheetProtection sheet="1" objects="1" scenarios="1"/>
  <pageMargins left="0.70866141732283472" right="0.70866141732283472" top="0.74803149606299213" bottom="0.74803149606299213" header="0.31496062992125984" footer="0.31496062992125984"/>
  <pageSetup paperSize="9" scale="59" fitToHeight="2"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Read Me First</vt:lpstr>
      <vt:lpstr>MaleDeclaration</vt:lpstr>
      <vt:lpstr>TeamSheet</vt:lpstr>
      <vt:lpstr>U14s</vt:lpstr>
      <vt:lpstr>U16s</vt:lpstr>
      <vt:lpstr>U18s</vt:lpstr>
      <vt:lpstr>U20s</vt:lpstr>
      <vt:lpstr>TeamSheet!Print_Area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Wessex Declarations</dc:title>
  <dc:subject/>
  <dc:creator>Myles Fleming</dc:creator>
  <cp:keywords/>
  <dc:description/>
  <cp:lastModifiedBy>Myles Fleming</cp:lastModifiedBy>
  <cp:revision/>
  <cp:lastPrinted>2026-03-17T11:47:43Z</cp:lastPrinted>
  <dcterms:created xsi:type="dcterms:W3CDTF">2009-04-02T10:20:25Z</dcterms:created>
  <dcterms:modified xsi:type="dcterms:W3CDTF">2026-04-09T20:08:26Z</dcterms:modified>
  <cp:category/>
  <cp:contentStatus/>
</cp:coreProperties>
</file>